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82" documentId="120_S{2AC9BD13-BADA-5192-A53E-5A8FF88502F6}" xr6:coauthVersionLast="47" xr6:coauthVersionMax="47" xr10:uidLastSave="{ADB15518-BFA6-4D45-A452-481DD19D934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<sst xmlns="http://schemas.openxmlformats.org/spreadsheetml/2006/main" count="180299" uniqueCount="39135">
  <si>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</si>
  <si>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</si>
  <si>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</si>
  <si>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</si>
  <si>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</si>
  <si>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</si>
  <si>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</si>
  <si>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</si>
  <si>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</si>
  <si>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</si>
  <si>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</si>
  <si>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</si>
  <si>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</si>
  <si>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</si>
  <si>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</si>
  <si>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</si>
  <si>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</si>
  <si>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</si>
  <si>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</si>
  <si>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</si>
  <si>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</si>
  <si>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</si>
  <si>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</si>
  <si>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</si>
  <si>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</si>
  <si>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</si>
  <si>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</si>
  <si>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</si>
  <si>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</si>
  <si>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</si>
  <si>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</si>
  <si>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</si>
  <si>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</si>
  <si>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</si>
  <si>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</si>
  <si>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</si>
  <si>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</si>
  <si>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</si>
  <si>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</si>
  <si>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</si>
  <si>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</si>
  <si>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</si>
  <si>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</si>
  <si>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</si>
  <si>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</si>
  <si>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</si>
  <si>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</si>
  <si>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</si>
  <si>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</si>
  <si>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</si>
  <si>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</si>
  <si>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</si>
  <si>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</si>
  <si>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</si>
  <si>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</si>
  <si>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</si>
  <si>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</si>
  <si>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</si>
  <si>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</si>
  <si>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</si>
  <si>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</si>
  <si>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</si>
  <si>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</si>
  <si>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</si>
  <si>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</si>
  <si>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</si>
  <si>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</si>
  <si>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</si>
  <si>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</si>
  <si>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</si>
  <si>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</si>
  <si>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</si>
  <si>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</si>
  <si>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</si>
  <si>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</si>
  <si>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</si>
  <si>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</si>
  <si>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</si>
  <si>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</si>
  <si>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</si>
  <si>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</si>
  <si>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</si>
  <si>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</si>
  <si>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</si>
  <si>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</si>
  <si>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</si>
  <si>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</si>
  <si>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</si>
  <si>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</si>
  <si>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</si>
  <si>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</si>
  <si>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</si>
  <si>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</si>
  <si>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</si>
  <si>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</si>
  <si>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</si>
  <si>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</si>
  <si>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</si>
  <si>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</si>
  <si>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</si>
  <si>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</si>
  <si>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</si>
  <si>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</si>
  <si>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</si>
  <si>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</si>
  <si>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</si>
  <si>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</si>
  <si>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</si>
  <si>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</si>
  <si>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</si>
  <si>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</si>
  <si>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</si>
  <si>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</si>
  <si>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</si>
  <si>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</si>
  <si>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</si>
  <si>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</si>
  <si>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</si>
  <si>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</si>
  <si>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</si>
  <si>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</si>
  <si>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</si>
  <si>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</si>
  <si>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</si>
  <si>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</si>
  <si>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</si>
  <si>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</si>
  <si>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</si>
  <si>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</si>
  <si>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</si>
  <si>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</si>
  <si>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</si>
  <si>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</si>
  <si>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</si>
  <si>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</si>
  <si>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</si>
  <si>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</si>
  <si>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</si>
  <si>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</si>
  <si>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</si>
  <si>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</si>
  <si>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</si>
  <si>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</si>
  <si>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</si>
  <si>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</si>
  <si>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</si>
  <si>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</si>
  <si>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</si>
  <si>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</si>
  <si>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</si>
  <si>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</si>
  <si>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</si>
  <si>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</si>
  <si>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</si>
  <si>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</si>
  <si>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</si>
  <si>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</si>
  <si>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</si>
  <si>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</si>
  <si>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</si>
  <si>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</si>
  <si>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</si>
  <si>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</si>
  <si>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</si>
  <si>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</si>
  <si>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</si>
  <si>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</si>
  <si>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</si>
  <si>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</si>
  <si>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</si>
  <si>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</si>
  <si>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</si>
  <si>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</si>
  <si>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</si>
  <si>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</si>
  <si>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</si>
  <si>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</si>
  <si>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</si>
  <si>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</si>
  <si>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</si>
  <si>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</si>
  <si>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</si>
  <si>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</si>
  <si>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</si>
  <si>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</si>
  <si>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</si>
  <si>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</si>
  <si>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</si>
  <si>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</si>
  <si>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</si>
  <si>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</si>
  <si>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</si>
  <si>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</si>
  <si>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</si>
  <si>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</si>
  <si>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</si>
  <si>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</si>
  <si>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</si>
  <si>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</si>
  <si>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</si>
  <si>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</si>
  <si>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</si>
  <si>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</si>
  <si>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</si>
  <si>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</si>
  <si>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</si>
  <si>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</si>
  <si>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</si>
  <si>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</si>
  <si>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</si>
  <si>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</si>
  <si>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</si>
  <si>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</si>
  <si>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</si>
  <si>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</si>
  <si>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</si>
  <si>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</si>
  <si>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</si>
  <si>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</si>
  <si>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</si>
  <si>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</si>
  <si>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</si>
  <si>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</si>
  <si>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</si>
  <si>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</si>
  <si>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</si>
  <si>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</si>
  <si>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</si>
  <si>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</si>
  <si>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</si>
  <si>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</si>
  <si>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</si>
  <si>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</si>
  <si>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</si>
  <si>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</si>
  <si>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</si>
  <si>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</si>
  <si>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</si>
  <si>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</si>
  <si>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</si>
  <si>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</si>
  <si>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</si>
  <si>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</si>
  <si>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</si>
  <si>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</si>
  <si>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</si>
  <si>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</si>
  <si>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</si>
  <si>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</si>
  <si>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</si>
  <si>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</si>
  <si>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</si>
  <si>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</si>
  <si>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</si>
  <si>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</si>
  <si>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</si>
  <si>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</si>
  <si>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</si>
  <si>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</si>
  <si>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</si>
  <si>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</si>
  <si>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</si>
  <si>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</si>
  <si>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</si>
  <si>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</si>
  <si>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</si>
  <si>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</si>
  <si>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</si>
  <si>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</si>
  <si>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</si>
  <si>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</si>
  <si>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</si>
  <si>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</si>
  <si>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</si>
  <si>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</si>
  <si>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</si>
  <si>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</si>
  <si>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</si>
  <si>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</si>
  <si>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</si>
  <si>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</si>
  <si>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</si>
  <si>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</si>
  <si>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</si>
  <si>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</si>
  <si>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</si>
  <si>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</si>
  <si>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</si>
  <si>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</si>
  <si>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</si>
  <si>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</si>
  <si>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</si>
  <si>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</si>
  <si>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</si>
  <si>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</si>
  <si>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</si>
  <si>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</si>
  <si>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</si>
  <si>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</si>
  <si>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</si>
  <si>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</si>
  <si>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</si>
  <si>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</si>
  <si>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</si>
  <si>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</si>
  <si>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</si>
  <si>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</si>
  <si>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</si>
  <si>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</si>
  <si>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</si>
  <si>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</si>
  <si>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</si>
  <si>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</si>
  <si>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</si>
  <si>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</si>
  <si>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</si>
  <si>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</si>
  <si>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</si>
  <si>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</si>
  <si>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</si>
  <si>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</si>
  <si>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</si>
  <si>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</si>
  <si>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</si>
  <si>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</si>
  <si>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</si>
  <si>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</si>
  <si>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</si>
  <si>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</si>
  <si>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</si>
  <si>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</si>
  <si>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</si>
  <si>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</si>
  <si>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</si>
  <si>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</si>
  <si>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</si>
  <si>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</si>
  <si>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</si>
  <si>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</si>
  <si>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</si>
  <si>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</si>
  <si>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</si>
  <si>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</si>
  <si>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</si>
  <si>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</si>
  <si>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</si>
  <si>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</si>
  <si>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</si>
  <si>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</si>
  <si>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</si>
  <si>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</si>
  <si>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</si>
  <si>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</si>
  <si>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</si>
  <si>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</si>
  <si>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</si>
  <si>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</si>
  <si>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</si>
  <si>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</si>
  <si>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</si>
  <si>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</si>
  <si>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</si>
  <si>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</si>
  <si>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</si>
  <si>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</si>
  <si>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</si>
  <si>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</si>
  <si>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</si>
  <si>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</si>
  <si>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</si>
  <si>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</si>
  <si>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</si>
  <si>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</si>
  <si>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</si>
  <si>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</si>
  <si>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</si>
  <si>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</si>
  <si>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</si>
  <si>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</si>
  <si>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</si>
  <si>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</si>
  <si>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</si>
  <si>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</si>
  <si>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</si>
  <si>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</si>
  <si>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</si>
  <si>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</si>
  <si>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</si>
  <si>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</si>
  <si>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</si>
  <si>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</si>
  <si>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</si>
  <si>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</si>
  <si>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</si>
  <si>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</si>
  <si>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</si>
  <si>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</si>
  <si>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</si>
  <si>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</si>
  <si>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</si>
  <si>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</si>
  <si>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</si>
  <si>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</si>
  <si>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</si>
  <si>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</si>
  <si>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</si>
  <si>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</si>
  <si>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</si>
  <si>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</si>
  <si>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</si>
  <si>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</si>
  <si>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</si>
  <si>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</si>
  <si>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</si>
  <si>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</si>
  <si>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</si>
  <si>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</si>
  <si>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</si>
  <si>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</si>
  <si>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</si>
  <si>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</si>
  <si>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</si>
  <si>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</si>
  <si>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</si>
  <si>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</si>
  <si>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</si>
  <si>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</si>
  <si>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</si>
  <si>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</si>
  <si>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</si>
  <si>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</si>
  <si>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</si>
  <si>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</si>
  <si>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</si>
  <si>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</si>
  <si>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</si>
  <si>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</si>
  <si>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</si>
  <si>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</si>
  <si>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</si>
  <si>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</si>
  <si>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</si>
  <si>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</si>
  <si>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</si>
  <si>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</si>
  <si>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</si>
  <si>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</si>
  <si>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</si>
  <si>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</si>
  <si>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</si>
  <si>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</si>
  <si>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</si>
  <si>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</si>
  <si>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</si>
  <si>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</si>
  <si>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</si>
  <si>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</si>
  <si>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</si>
  <si>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</si>
  <si>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</si>
  <si>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</si>
  <si>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</si>
  <si>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</si>
  <si>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</si>
  <si>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</si>
  <si>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</si>
  <si>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</si>
  <si>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</si>
  <si>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</si>
  <si>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</si>
  <si>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</si>
  <si>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</si>
  <si>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</si>
  <si>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</si>
  <si>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</si>
  <si>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</si>
  <si>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</si>
  <si>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</si>
  <si>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</si>
  <si>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</si>
  <si>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</si>
  <si>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</si>
  <si>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</si>
  <si>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</si>
  <si>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</si>
  <si>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</si>
  <si>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</si>
  <si>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</si>
  <si>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</si>
  <si>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</si>
  <si>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</si>
  <si>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</si>
  <si>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</si>
  <si>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</si>
  <si>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</si>
  <si>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</si>
  <si>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</si>
  <si>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</si>
  <si>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</si>
  <si>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</si>
  <si>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</si>
  <si>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</si>
  <si>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</si>
  <si>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</si>
  <si>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</si>
  <si>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</si>
  <si>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</si>
  <si>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</si>
  <si>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</si>
  <si>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</si>
  <si>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</si>
  <si>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</si>
  <si>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</si>
  <si>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</si>
  <si>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</si>
  <si>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</si>
  <si>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</si>
  <si>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</si>
  <si>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</si>
  <si>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</si>
  <si>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</si>
  <si>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</si>
  <si>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</si>
  <si>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</si>
  <si>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</si>
  <si>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</si>
  <si>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</si>
  <si>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</si>
  <si>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</si>
  <si>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</si>
  <si>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</si>
  <si>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</si>
  <si>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</si>
  <si>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</si>
  <si>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</si>
  <si>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</si>
  <si>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</si>
  <si>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</si>
  <si>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</si>
  <si>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</si>
  <si>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</si>
  <si>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</si>
  <si>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</si>
  <si>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</si>
  <si>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</si>
  <si>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</si>
  <si>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</si>
  <si>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</si>
  <si>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</si>
  <si>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</si>
  <si>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</si>
  <si>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</si>
  <si>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</si>
  <si>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</si>
  <si>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</si>
  <si>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</si>
  <si>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</si>
  <si>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</si>
  <si>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</si>
  <si>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</si>
  <si>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</si>
  <si>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</si>
  <si>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</si>
  <si>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</si>
  <si>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</si>
  <si>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</si>
  <si>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</si>
  <si>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</si>
  <si>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</si>
  <si>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</si>
  <si>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</si>
  <si>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</si>
  <si>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</si>
  <si>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</si>
  <si>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</si>
  <si>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</si>
  <si>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</si>
  <si>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</si>
  <si>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</si>
  <si>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</si>
  <si>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</si>
  <si>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</si>
  <si>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</si>
  <si>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</si>
  <si>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</si>
  <si>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</si>
  <si>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</si>
  <si>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</si>
  <si>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</si>
  <si>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</si>
  <si>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</si>
  <si>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</si>
  <si>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</si>
  <si>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</si>
  <si>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</si>
  <si>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</si>
  <si>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</si>
  <si>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</si>
  <si>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</si>
  <si>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</si>
  <si>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</si>
  <si>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</si>
  <si>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</si>
  <si>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</si>
  <si>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</si>
  <si>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</si>
  <si>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</si>
  <si>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</si>
  <si>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</si>
  <si>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</si>
  <si>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</si>
  <si>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</si>
  <si>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</si>
  <si>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</si>
  <si>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</si>
  <si>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</si>
  <si>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</si>
  <si>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</si>
  <si>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</si>
  <si>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</si>
  <si>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</si>
  <si>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</si>
  <si>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</si>
  <si>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</si>
  <si>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</si>
  <si>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</si>
  <si>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</si>
  <si>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</si>
  <si>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</si>
  <si>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</si>
  <si>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</si>
  <si>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</si>
  <si>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</si>
  <si>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</si>
  <si>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</si>
  <si>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</si>
  <si>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</si>
  <si>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</si>
  <si>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</si>
  <si>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</si>
  <si>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</si>
  <si>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</si>
  <si>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</si>
  <si>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</si>
  <si>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</si>
  <si>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</si>
  <si>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</si>
  <si>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</si>
  <si>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</si>
  <si>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</si>
  <si>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</si>
  <si>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</si>
  <si>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</si>
  <si>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</si>
  <si>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</si>
  <si>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</si>
  <si>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</si>
  <si>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</si>
  <si>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</si>
  <si>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</si>
  <si>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</si>
  <si>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</si>
  <si>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</si>
  <si>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</si>
  <si>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</si>
  <si>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</si>
  <si>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</si>
  <si>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</si>
  <si>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</si>
  <si>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</si>
  <si>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</si>
  <si>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</si>
  <si>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</si>
  <si>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</si>
  <si>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</si>
  <si>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</si>
  <si>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</si>
  <si>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</si>
  <si>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</si>
  <si>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</si>
  <si>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</si>
  <si>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</si>
  <si>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</si>
  <si>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</si>
  <si>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</si>
  <si>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</si>
  <si>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</si>
  <si>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</si>
  <si>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</si>
  <si>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</si>
  <si>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</si>
  <si>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</si>
  <si>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</si>
  <si>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</si>
  <si>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</si>
  <si>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</si>
  <si>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</si>
  <si>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</si>
  <si>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</si>
  <si>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</si>
  <si>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</si>
  <si>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</si>
  <si>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</si>
  <si>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</si>
  <si>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</si>
  <si>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</si>
  <si>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</si>
  <si>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</si>
  <si>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</si>
  <si>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</si>
  <si>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</si>
  <si>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</si>
  <si>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</si>
  <si>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</si>
  <si>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</si>
  <si>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</si>
  <si>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</si>
  <si>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</si>
  <si>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</si>
  <si>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</si>
  <si>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</si>
  <si>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</si>
  <si>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</si>
  <si>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</si>
  <si>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</si>
  <si>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</si>
  <si>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</si>
  <si>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</si>
  <si>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</si>
  <si>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</si>
  <si>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</si>
  <si>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</si>
  <si>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</si>
  <si>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</si>
  <si>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</si>
  <si>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</si>
  <si>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</si>
  <si>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</si>
  <si>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</si>
  <si>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</si>
  <si>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</si>
  <si>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</si>
  <si>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</si>
  <si>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</si>
  <si>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</si>
  <si>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</si>
  <si>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</si>
  <si>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</si>
  <si>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</si>
  <si>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</si>
  <si>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</si>
  <si>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</si>
  <si>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</si>
  <si>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</si>
  <si>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</si>
  <si>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</si>
  <si>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</si>
  <si>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</si>
  <si>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</si>
  <si>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</si>
  <si>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</si>
  <si>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</si>
  <si>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</si>
  <si>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</si>
  <si>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</si>
  <si>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</si>
  <si>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</si>
  <si>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</si>
  <si>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</si>
  <si>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</si>
  <si>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</si>
  <si>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</si>
  <si>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</si>
  <si>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</si>
  <si>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</si>
  <si>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</si>
  <si>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</si>
  <si>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</si>
  <si>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</si>
  <si>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</si>
  <si>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</si>
  <si>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</si>
  <si>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</si>
  <si>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</si>
  <si>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</si>
  <si>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</si>
  <si>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</si>
  <si>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</si>
  <si>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</si>
  <si>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</si>
  <si>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</si>
  <si>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</si>
  <si>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</si>
  <si>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</si>
  <si>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</si>
  <si>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</si>
  <si>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</si>
  <si>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</si>
  <si>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</si>
  <si>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</si>
  <si>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</si>
  <si>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</si>
  <si>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</si>
  <si>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</si>
  <si>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</si>
  <si>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</si>
  <si>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</si>
  <si>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</si>
  <si>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</si>
  <si>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</si>
  <si>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</si>
  <si>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</si>
  <si>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</si>
  <si>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</si>
  <si>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</si>
  <si>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</si>
  <si>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</si>
  <si>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</si>
  <si>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</si>
  <si>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</si>
  <si>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</si>
  <si>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</si>
  <si>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</si>
  <si>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</si>
  <si>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</si>
  <si>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</si>
  <si>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</si>
  <si>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</si>
  <si>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</si>
  <si>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</si>
  <si>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</si>
  <si>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</si>
  <si>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</si>
  <si>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</si>
  <si>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</si>
  <si>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</si>
  <si>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</si>
  <si>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</si>
  <si>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</si>
  <si>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</si>
  <si>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</si>
  <si>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</si>
  <si>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</si>
  <si>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</si>
  <si>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</si>
  <si>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</si>
  <si>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</si>
  <si>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</si>
  <si>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</si>
  <si>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</si>
  <si>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</si>
  <si>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</si>
  <si>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</si>
  <si>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</si>
  <si>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</si>
  <si>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</si>
  <si>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</si>
  <si>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</si>
  <si>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</si>
  <si>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</si>
  <si>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</si>
  <si>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</si>
  <si>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</si>
  <si>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</si>
  <si>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</si>
  <si>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</si>
  <si>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</si>
  <si>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</si>
  <si>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</si>
  <si>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</si>
  <si>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</si>
  <si>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</si>
  <si>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</si>
  <si>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</si>
  <si>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</si>
  <si>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</si>
  <si>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</si>
  <si>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</si>
  <si>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</si>
  <si>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</si>
  <si>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</si>
  <si>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</si>
  <si>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</si>
  <si>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</si>
  <si>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</si>
  <si>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</si>
  <si>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</si>
  <si>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</si>
  <si>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</si>
  <si>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</si>
  <si>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</si>
  <si>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</si>
  <si>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</si>
  <si>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</si>
  <si>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</si>
  <si>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</si>
  <si>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</si>
  <si>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</si>
  <si>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</si>
  <si>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</si>
  <si>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</si>
  <si>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</si>
  <si>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</si>
  <si>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</si>
  <si>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</si>
  <si>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</si>
  <si>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</si>
  <si>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</si>
  <si>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</si>
  <si>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</si>
  <si>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</si>
  <si>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</si>
  <si>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</si>
  <si>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</si>
  <si>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</si>
  <si>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</si>
  <si>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</si>
  <si>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</si>
  <si>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</si>
  <si>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</si>
  <si>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</si>
  <si>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</si>
  <si>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</si>
  <si>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</si>
  <si>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</si>
  <si>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</si>
  <si>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</si>
  <si>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</si>
  <si>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</si>
  <si>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</si>
  <si>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</si>
  <si>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</si>
  <si>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</si>
  <si>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</si>
  <si>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</si>
  <si>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</si>
  <si>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</si>
  <si>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</si>
  <si>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</si>
  <si>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</si>
  <si>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</si>
  <si>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</si>
  <si>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</si>
  <si>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</si>
  <si>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</si>
  <si>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</si>
  <si>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</si>
  <si>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</si>
  <si>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</si>
  <si>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</si>
  <si>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</si>
  <si>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</si>
  <si>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</si>
  <si>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</si>
  <si>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</si>
  <si>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</si>
  <si>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</si>
  <si>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</si>
  <si>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</si>
  <si>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</si>
  <si>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</si>
  <si>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</si>
  <si>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</si>
  <si>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</si>
  <si>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</si>
  <si>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</si>
  <si>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</si>
  <si>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</si>
  <si>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</si>
  <si>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</si>
  <si>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</si>
  <si>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</si>
  <si>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</si>
  <si>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</si>
  <si>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</si>
  <si>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</si>
  <si>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</si>
  <si>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</si>
  <si>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</si>
  <si>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</si>
  <si>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</si>
  <si>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</si>
  <si>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</si>
  <si>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</si>
  <si>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</si>
  <si>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</si>
  <si>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</si>
  <si>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</si>
  <si>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</si>
  <si>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</si>
  <si>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</si>
  <si>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</si>
  <si>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</si>
  <si>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</si>
  <si>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</si>
  <si>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</si>
  <si>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</si>
  <si>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</si>
  <si>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</si>
  <si>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</si>
  <si>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</si>
  <si>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</si>
  <si>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</si>
  <si>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</si>
  <si>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</si>
  <si>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</si>
  <si>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</si>
  <si>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</si>
  <si>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</si>
  <si>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</si>
  <si>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</si>
  <si>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</si>
  <si>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</si>
  <si>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</si>
  <si>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</si>
  <si>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</si>
  <si>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</si>
  <si>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</si>
  <si>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</si>
  <si>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</si>
  <si>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</si>
  <si>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</si>
  <si>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</si>
  <si>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</si>
  <si>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</si>
  <si>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</si>
  <si>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</si>
  <si>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</si>
  <si>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</si>
  <si>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</si>
  <si>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</si>
  <si>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</si>
  <si>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</si>
  <si>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</si>
  <si>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</si>
  <si>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</si>
  <si>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</si>
  <si>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</si>
  <si>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</si>
  <si>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</si>
  <si>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</si>
  <si>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</si>
  <si>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</si>
  <si>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</si>
  <si>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</si>
  <si>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</si>
  <si>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</si>
  <si>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</si>
  <si>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</si>
  <si>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</si>
  <si>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</si>
  <si>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</si>
  <si>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</si>
  <si>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</si>
  <si>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</si>
  <si>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</si>
  <si>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</si>
  <si>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</si>
  <si>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</si>
  <si>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</si>
  <si>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</si>
  <si>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</si>
  <si>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</si>
  <si>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</si>
  <si>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</si>
  <si>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</si>
  <si>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</si>
  <si>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</si>
  <si>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</si>
  <si>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</si>
  <si>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</si>
  <si>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</si>
  <si>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</si>
  <si>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</si>
  <si>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</si>
  <si>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</si>
  <si>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</si>
  <si>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</si>
  <si>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</si>
  <si>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</si>
  <si>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</si>
  <si>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</si>
  <si>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</si>
  <si>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</si>
  <si>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</si>
  <si>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</si>
  <si>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</si>
  <si>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</si>
  <si>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</si>
  <si>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</si>
  <si>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</si>
  <si>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</si>
  <si>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</si>
  <si>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</si>
  <si>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</si>
  <si>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</si>
  <si>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</si>
  <si>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</si>
  <si>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</si>
  <si>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</si>
  <si>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</si>
  <si>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</si>
  <si>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</si>
  <si>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</si>
  <si>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</si>
  <si>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</si>
  <si>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</si>
  <si>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</si>
  <si>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</si>
  <si>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</si>
  <si>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</si>
  <si>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</si>
  <si>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</si>
  <si>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</si>
  <si>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</si>
  <si>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</si>
  <si>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</si>
  <si>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</si>
  <si>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</si>
  <si>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</si>
  <si>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</si>
  <si>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</si>
  <si>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</si>
  <si>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</si>
  <si>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</si>
  <si>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</si>
  <si>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</si>
  <si>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</si>
  <si>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</si>
  <si>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</si>
  <si>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</si>
  <si>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</si>
  <si>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</si>
  <si>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</si>
  <si>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</si>
  <si>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</si>
  <si>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</si>
  <si>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</si>
  <si>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</si>
  <si>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</si>
  <si>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</si>
  <si>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</si>
  <si>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</si>
  <si>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</si>
  <si>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</si>
  <si>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</si>
  <si>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</si>
  <si>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</si>
  <si>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</si>
  <si>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</si>
  <si>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</si>
  <si>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</si>
  <si>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</si>
  <si>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</si>
  <si>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</si>
  <si>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</si>
  <si>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</si>
  <si>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</si>
  <si>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</si>
  <si>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</si>
  <si>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</si>
  <si>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</si>
  <si>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</si>
  <si>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</si>
  <si>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</si>
  <si>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</si>
  <si>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</si>
  <si>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</si>
  <si>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</si>
  <si>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</si>
  <si>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</si>
  <si>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</si>
  <si>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</si>
  <si>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</si>
  <si>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</si>
  <si>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</si>
  <si>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</si>
  <si>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</si>
  <si>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</si>
  <si>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</si>
  <si>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</si>
  <si>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</si>
  <si>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</si>
  <si>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</si>
  <si>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</si>
  <si>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</si>
  <si>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</si>
  <si>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</si>
  <si>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</si>
  <si>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</si>
  <si>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</si>
  <si>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</si>
  <si>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</si>
  <si>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</si>
  <si>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</si>
  <si>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</si>
  <si>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</si>
  <si>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</si>
  <si>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</si>
  <si>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</si>
  <si>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</si>
  <si>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</si>
  <si>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</si>
  <si>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</si>
  <si>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</si>
  <si>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</si>
  <si>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</si>
  <si>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</si>
  <si>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</si>
  <si>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</si>
  <si>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</si>
  <si>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</si>
  <si>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</si>
  <si>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</si>
  <si>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</si>
  <si>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</si>
  <si>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</si>
  <si>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</si>
  <si>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</si>
  <si>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</si>
  <si>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</si>
  <si>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</si>
  <si>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</si>
  <si>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</si>
  <si>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</si>
  <si>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</si>
  <si>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</si>
  <si>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</si>
  <si>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</si>
  <si>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</si>
  <si>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</si>
  <si>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</si>
  <si>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</si>
  <si>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</si>
  <si>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</si>
  <si>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</si>
  <si>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</si>
  <si>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</si>
  <si>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</si>
  <si>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</si>
  <si>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</si>
  <si>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</si>
  <si>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</si>
  <si>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</si>
  <si>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</si>
  <si>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</si>
  <si>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</si>
  <si>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</si>
  <si>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</si>
  <si>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</si>
  <si>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</si>
  <si>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</si>
  <si>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</si>
  <si>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</si>
  <si>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</si>
  <si>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</si>
  <si>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</si>
  <si>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</si>
  <si>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</si>
  <si>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</si>
  <si>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</si>
  <si>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</si>
  <si>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</si>
  <si>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</si>
  <si>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</si>
  <si>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</si>
  <si>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</si>
  <si>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</si>
  <si>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</si>
  <si>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</si>
  <si>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</si>
  <si>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</si>
  <si>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</si>
  <si>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</si>
  <si>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</si>
  <si>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</si>
  <si>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</si>
  <si>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</si>
  <si>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</si>
  <si>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</si>
  <si>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</si>
  <si>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</si>
  <si>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</si>
  <si>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</si>
  <si>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</si>
  <si>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</si>
  <si>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</si>
  <si>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</si>
  <si>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</si>
  <si>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</si>
  <si>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</si>
  <si>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</si>
  <si>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</si>
  <si>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</si>
  <si>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</si>
  <si>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</si>
  <si>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</si>
  <si>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</si>
  <si>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</si>
  <si>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</si>
  <si>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</si>
  <si>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</si>
  <si>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</si>
  <si>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</si>
  <si>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</si>
  <si>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</si>
  <si>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</si>
  <si>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</si>
  <si>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</si>
  <si>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</si>
  <si>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</si>
  <si>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</si>
  <si>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</si>
  <si>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</si>
  <si>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</si>
  <si>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</si>
  <si>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</si>
  <si>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</si>
  <si>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</si>
  <si>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</si>
  <si>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</si>
  <si>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</si>
  <si>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</si>
  <si>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</si>
  <si>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</si>
  <si>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</si>
  <si>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</si>
  <si>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</si>
  <si>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</si>
  <si>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</si>
  <si>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</si>
  <si>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</si>
  <si>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</si>
  <si>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</si>
  <si>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</si>
  <si>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</si>
  <si>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</si>
  <si>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</si>
  <si>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</si>
  <si>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</si>
  <si>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</si>
  <si>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</si>
  <si>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</si>
  <si>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</si>
  <si>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</si>
  <si>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</si>
  <si>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</si>
  <si>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</si>
  <si>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</si>
  <si>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</si>
  <si>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</si>
  <si>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</si>
  <si>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</si>
  <si>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</si>
  <si>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</si>
  <si>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</si>
  <si>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</si>
  <si>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</si>
  <si>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</si>
  <si>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</si>
  <si>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</si>
  <si>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</si>
  <si>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</si>
  <si>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</si>
  <si>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</si>
  <si>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</si>
  <si>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</si>
  <si>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</si>
  <si>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</si>
  <si>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</si>
  <si>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</si>
  <si>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</si>
  <si>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</si>
  <si>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</si>
  <si>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</si>
  <si>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</si>
  <si>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</si>
  <si>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</si>
  <si>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</si>
  <si>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</si>
  <si>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</si>
  <si>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</si>
  <si>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</si>
  <si>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</si>
  <si>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</si>
  <si>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</si>
  <si>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</si>
  <si>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</si>
  <si>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</si>
  <si>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</si>
  <si>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</si>
  <si>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</si>
  <si>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</si>
  <si>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</si>
  <si>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</si>
  <si>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</si>
  <si>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</si>
  <si>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</si>
  <si>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</si>
  <si>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</si>
  <si>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</si>
  <si>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</si>
  <si>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</si>
  <si>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</si>
  <si>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</si>
  <si>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</si>
  <si>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</si>
  <si>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</si>
  <si>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</si>
  <si>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</si>
  <si>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</si>
  <si>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</si>
  <si>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</si>
  <si>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</si>
  <si>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</si>
  <si>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</si>
  <si>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</si>
  <si>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</si>
  <si>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</si>
  <si>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</si>
  <si>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</si>
  <si>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</si>
  <si>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</si>
  <si>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</si>
  <si>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</si>
  <si>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</si>
  <si>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</si>
  <si>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</si>
  <si>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</si>
  <si>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</si>
  <si>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</si>
  <si>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</si>
  <si>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</si>
  <si>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</si>
  <si>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</si>
  <si>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</si>
  <si>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</si>
  <si>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</si>
  <si>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</si>
  <si>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</si>
  <si>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</si>
  <si>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</si>
  <si>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</si>
  <si>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</si>
  <si>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</si>
  <si>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</si>
  <si>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</si>
  <si>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</si>
  <si>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</si>
  <si>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</si>
  <si>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</si>
  <si>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</si>
  <si>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</si>
  <si>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</si>
  <si>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</si>
  <si>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</si>
  <si>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</si>
  <si>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</si>
  <si>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</si>
  <si>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</si>
  <si>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</si>
  <si>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</si>
  <si>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</si>
  <si>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</si>
  <si>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</si>
  <si>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</si>
  <si>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</si>
  <si>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</si>
  <si>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</si>
  <si>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</si>
  <si>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</si>
  <si>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</si>
  <si>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</si>
  <si>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</si>
  <si>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</si>
  <si>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</si>
  <si>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</si>
  <si>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</si>
  <si>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</si>
  <si>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</si>
  <si>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</si>
  <si>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</si>
  <si>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</si>
  <si>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</si>
  <si>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</si>
  <si>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</si>
  <si>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</si>
  <si>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</si>
  <si>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</si>
  <si>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</si>
  <si>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</si>
  <si>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</si>
  <si>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</si>
  <si>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</si>
  <si>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</si>
  <si>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</si>
  <si>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</si>
  <si>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</si>
  <si>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</si>
  <si>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</si>
  <si>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</si>
  <si>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</si>
  <si>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</si>
  <si>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</si>
  <si>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</si>
  <si>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</si>
  <si>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</si>
  <si>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</si>
  <si>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</si>
  <si>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</si>
  <si>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</si>
  <si>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</si>
  <si>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</si>
  <si>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</si>
  <si>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</si>
  <si>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</si>
  <si>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</si>
  <si>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</si>
  <si>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</si>
  <si>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</si>
  <si>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</si>
  <si>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</si>
  <si>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</si>
  <si>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</si>
  <si>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</si>
  <si>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</si>
  <si>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</si>
  <si>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</si>
  <si>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</si>
  <si>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</si>
  <si>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</si>
  <si>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</si>
  <si>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</si>
  <si>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</si>
  <si>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</si>
  <si>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</si>
  <si>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</si>
  <si>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</si>
  <si>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</si>
  <si>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</si>
  <si>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</si>
  <si>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</si>
  <si>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</si>
  <si>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</si>
  <si>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</si>
  <si>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</si>
  <si>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</si>
  <si>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</si>
  <si>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</si>
  <si>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</si>
  <si>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</si>
  <si>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</si>
  <si>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</si>
  <si>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</si>
  <si>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</si>
  <si>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</si>
  <si>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</si>
  <si>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</si>
  <si>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</si>
  <si>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</si>
  <si>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</si>
  <si>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</si>
  <si>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</si>
  <si>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</si>
  <si>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</si>
  <si>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</si>
  <si>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</si>
  <si>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</si>
  <si>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</si>
  <si>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</si>
  <si>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</si>
  <si>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</si>
  <si>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</si>
  <si>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</si>
  <si>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</si>
  <si>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</si>
  <si>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</si>
  <si>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</si>
  <si>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</si>
  <si>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</si>
  <si>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</si>
  <si>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</si>
  <si>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</si>
  <si>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</si>
  <si>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</si>
  <si>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</si>
  <si>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</si>
  <si>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</si>
  <si>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</si>
  <si>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</si>
  <si>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</si>
  <si>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</si>
  <si>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</si>
  <si>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</si>
  <si>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</si>
  <si>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</si>
  <si>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</si>
  <si>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</si>
  <si>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</si>
  <si>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</si>
  <si>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</si>
  <si>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</si>
  <si>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</si>
  <si>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</si>
  <si>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</si>
  <si>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</si>
  <si>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</si>
  <si>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</si>
  <si>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</si>
  <si>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</si>
  <si>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</si>
  <si>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</si>
  <si>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</si>
  <si>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</si>
  <si>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</si>
  <si>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</si>
  <si>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</si>
  <si>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</si>
  <si>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</si>
  <si>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</si>
  <si>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</si>
  <si>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</si>
  <si>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</si>
  <si>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</si>
  <si>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</si>
  <si>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</si>
  <si>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</si>
  <si>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</si>
  <si>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</si>
  <si>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</si>
  <si>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</si>
  <si>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</si>
  <si>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</si>
  <si>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</si>
  <si>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</si>
  <si>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</si>
  <si>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</si>
  <si>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</si>
  <si>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</si>
  <si>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</si>
  <si>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</si>
  <si>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</si>
  <si>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</si>
  <si>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</si>
  <si>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</si>
  <si>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</si>
  <si>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</si>
  <si>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</si>
  <si>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</si>
  <si>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</si>
  <si>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</si>
  <si>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</si>
  <si>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</si>
  <si>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</si>
  <si>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</si>
  <si>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</si>
  <si>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</si>
  <si>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</si>
  <si>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</si>
  <si>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</si>
  <si>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</si>
  <si>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</si>
  <si>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</si>
  <si>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</si>
  <si>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</si>
  <si>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</si>
  <si>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</si>
  <si>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</si>
  <si>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</si>
  <si>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</si>
  <si>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</si>
  <si>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</si>
  <si>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</si>
  <si>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</si>
  <si>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</si>
  <si>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</si>
  <si>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</si>
  <si>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</si>
  <si>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</si>
  <si>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</si>
  <si>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</si>
  <si>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</si>
  <si>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</si>
  <si>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</si>
  <si>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</si>
  <si>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</si>
  <si>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</si>
  <si>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</si>
  <si>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</si>
  <si>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</si>
  <si>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</si>
  <si>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</si>
  <si>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</si>
  <si>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</si>
  <si>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</si>
  <si>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</si>
  <si>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</si>
  <si>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</si>
  <si>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</si>
  <si>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</si>
  <si>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</si>
  <si>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</si>
  <si>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</si>
  <si>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</si>
  <si>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</si>
  <si>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</si>
  <si>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</si>
  <si>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</si>
  <si>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</si>
  <si>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</si>
  <si>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</si>
  <si>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</si>
  <si>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</si>
  <si>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</si>
  <si>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</si>
  <si>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</si>
  <si>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</si>
  <si>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</si>
  <si>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</si>
  <si>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</si>
  <si>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</si>
  <si>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</si>
  <si>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</si>
  <si>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</si>
  <si>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</si>
  <si>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</si>
  <si>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</si>
  <si>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</si>
  <si>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</si>
  <si>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</si>
  <si>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</si>
  <si>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</si>
  <si>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</si>
  <si>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</si>
  <si>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</si>
  <si>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</si>
  <si>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</si>
  <si>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</si>
  <si>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</si>
  <si>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</si>
  <si>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</si>
  <si>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</si>
  <si>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</si>
  <si>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</si>
  <si>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</si>
  <si>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</si>
  <si>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</si>
  <si>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</si>
  <si>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</si>
  <si>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</si>
  <si>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</si>
  <si>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</si>
  <si>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</si>
  <si>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</si>
  <si>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</si>
  <si>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</si>
  <si>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</si>
  <si>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</si>
  <si>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</si>
  <si>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</si>
  <si>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</si>
  <si>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</si>
  <si>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</si>
  <si>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</si>
  <si>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</si>
  <si>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</si>
  <si>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</si>
  <si>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</si>
  <si>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</si>
  <si>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</si>
  <si>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</si>
  <si>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</si>
  <si>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</si>
  <si>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</si>
  <si>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</si>
  <si>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</si>
  <si>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</si>
  <si>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</si>
  <si>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</si>
  <si>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</si>
  <si>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</si>
  <si>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</si>
  <si>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</si>
  <si>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</si>
  <si>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</si>
  <si>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</si>
  <si>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</si>
  <si>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</si>
  <si>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</si>
  <si>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</si>
  <si>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</si>
  <si>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</si>
  <si>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</si>
  <si>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</si>
  <si>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</si>
  <si>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</si>
  <si>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</si>
  <si>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</si>
  <si>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</si>
  <si>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</si>
  <si>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</si>
  <si>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</si>
  <si>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</si>
  <si>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</si>
  <si>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</si>
  <si>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</si>
  <si>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</si>
  <si>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</si>
  <si>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</si>
  <si>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</si>
  <si>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</si>
  <si>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</si>
  <si>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</si>
  <si>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</si>
  <si>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</si>
  <si>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</si>
  <si>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</si>
  <si>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</si>
  <si>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</si>
  <si>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</si>
  <si>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</si>
  <si>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</si>
  <si>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</si>
  <si>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</si>
  <si>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</si>
  <si>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</si>
  <si>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</si>
  <si>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</si>
  <si>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</si>
  <si>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</si>
  <si>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</si>
  <si>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</si>
  <si>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</si>
  <si>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</si>
  <si>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</si>
  <si>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</si>
  <si>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</si>
  <si>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</si>
  <si>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</si>
  <si>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</si>
  <si>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</si>
  <si>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</si>
  <si>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</si>
  <si>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</si>
  <si>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</si>
  <si>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</si>
  <si>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</si>
  <si>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</si>
  <si>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</si>
  <si>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</si>
  <si>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</si>
  <si>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</si>
  <si>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</si>
  <si>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</si>
  <si>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</si>
  <si>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</si>
  <si>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</si>
  <si>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</si>
  <si>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</si>
  <si>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</si>
  <si>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</si>
  <si>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</si>
  <si>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</si>
  <si>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</si>
  <si>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</si>
  <si>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</si>
  <si>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</si>
  <si>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</si>
  <si>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</si>
  <si>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</si>
  <si>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</si>
  <si>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</si>
  <si>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</si>
  <si>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</si>
  <si>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</si>
  <si>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</si>
  <si>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</si>
  <si>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</si>
  <si>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</si>
  <si>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</si>
  <si>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</si>
  <si>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</si>
  <si>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</si>
  <si>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</si>
  <si>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</si>
  <si>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</si>
  <si>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</si>
  <si>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</si>
  <si>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</si>
  <si>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</si>
  <si>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</si>
  <si>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</si>
  <si>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</si>
  <si>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</si>
  <si>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</si>
  <si>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</si>
  <si>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</si>
  <si>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</si>
  <si>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</si>
  <si>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</si>
  <si>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</si>
  <si>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</si>
  <si>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</si>
  <si>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</si>
  <si>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</si>
  <si>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</si>
  <si>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</si>
  <si>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</si>
  <si>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</si>
  <si>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</si>
  <si>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</si>
  <si>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</si>
  <si>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</si>
  <si>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</si>
  <si>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</si>
  <si>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</si>
  <si>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</si>
  <si>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</si>
  <si>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</si>
  <si>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</si>
  <si>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</si>
  <si>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</si>
  <si>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</si>
  <si>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</si>
  <si>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</si>
  <si>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</si>
  <si>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</si>
  <si>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</si>
  <si>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</si>
  <si>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</si>
  <si>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</si>
  <si>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</si>
  <si>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</si>
  <si>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</si>
  <si>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</si>
  <si>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</si>
  <si>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</si>
  <si>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</si>
  <si>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</si>
  <si>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</si>
  <si>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</si>
  <si>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</si>
  <si>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</si>
  <si>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</si>
  <si>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</si>
  <si>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</si>
  <si>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</si>
  <si>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</si>
  <si>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</si>
  <si>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</si>
  <si>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</si>
  <si>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</si>
  <si>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</si>
  <si>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</si>
  <si>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</si>
  <si>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</si>
  <si>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</si>
  <si>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</si>
  <si>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</si>
  <si>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</si>
  <si>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</si>
  <si>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</si>
  <si>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</si>
  <si>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</si>
  <si>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</si>
  <si>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</si>
  <si>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</si>
  <si>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</si>
  <si>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</si>
  <si>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</si>
  <si>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</si>
  <si>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</si>
  <si>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</si>
  <si>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</si>
  <si>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</si>
  <si>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</si>
  <si>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</si>
  <si>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</si>
  <si>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</si>
  <si>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</si>
  <si>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</si>
  <si>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</si>
  <si>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</si>
  <si>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</si>
  <si>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</si>
  <si>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</si>
  <si>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</si>
  <si>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</si>
  <si>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</si>
  <si>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</si>
  <si>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</si>
  <si>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</si>
  <si>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</si>
  <si>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</si>
  <si>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</si>
  <si>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</si>
  <si>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</si>
  <si>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</si>
  <si>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</si>
  <si>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</si>
  <si>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</si>
  <si>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</si>
  <si>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</si>
  <si>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</si>
  <si>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</si>
  <si>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</si>
  <si>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</si>
  <si>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</si>
  <si>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</si>
  <si>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</si>
  <si>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</si>
  <si>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</si>
  <si>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</si>
  <si>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</si>
  <si>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</si>
  <si>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</si>
  <si>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</si>
  <si>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</si>
  <si>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</si>
  <si>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</si>
  <si>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</si>
  <si>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</si>
  <si>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</si>
  <si>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</si>
  <si>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</si>
  <si>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</si>
  <si>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</si>
  <si>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</si>
  <si>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</si>
  <si>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</si>
  <si>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</si>
  <si>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</si>
  <si>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</si>
  <si>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</si>
  <si>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</si>
  <si>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</si>
  <si>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</si>
  <si>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</si>
  <si>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</si>
  <si>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</si>
  <si>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</si>
  <si>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</si>
  <si>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</si>
  <si>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</si>
  <si>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</si>
  <si>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</si>
  <si>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</si>
  <si>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</si>
  <si>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</si>
  <si>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</si>
  <si>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</si>
  <si>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</si>
  <si>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</si>
  <si>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</si>
  <si>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</si>
  <si>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</si>
  <si>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</si>
  <si>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</si>
  <si>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</si>
  <si>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</si>
  <si>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</si>
  <si>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</si>
  <si>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</si>
  <si>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</si>
  <si>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</si>
  <si>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</si>
  <si>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</si>
  <si>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</si>
  <si>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</si>
  <si>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</si>
  <si>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</si>
  <si>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</si>
  <si>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</si>
  <si>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</si>
  <si>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</si>
  <si>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</si>
  <si>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</si>
  <si>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</si>
  <si>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</si>
  <si>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</si>
  <si>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</si>
  <si>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</si>
  <si>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</si>
  <si>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</si>
  <si>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</si>
  <si>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</si>
  <si>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</si>
  <si>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</si>
  <si>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</si>
  <si>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</si>
  <si>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</si>
  <si>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</si>
  <si>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</si>
  <si>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</si>
  <si>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</si>
  <si>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</si>
  <si>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</si>
  <si>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</si>
  <si>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</si>
  <si>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</si>
  <si>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</si>
  <si>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</si>
  <si>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</si>
  <si>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</si>
  <si>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</si>
  <si>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</si>
  <si>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</si>
  <si>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</si>
  <si>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</si>
  <si>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</si>
  <si>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</si>
  <si>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</si>
  <si>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</si>
  <si>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</si>
  <si>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</si>
  <si>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</si>
  <si>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</si>
  <si>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</si>
  <si>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</si>
  <si>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</si>
  <si>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</si>
  <si>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</si>
  <si>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</si>
  <si>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</si>
  <si>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</si>
  <si>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</si>
  <si>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</si>
  <si>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</si>
  <si>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</si>
  <si>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</si>
  <si>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</si>
  <si>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</si>
  <si>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</si>
  <si>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</si>
  <si>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</si>
  <si>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</si>
  <si>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</si>
  <si>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</si>
  <si>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</si>
  <si>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</si>
  <si>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</si>
  <si>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</si>
  <si>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</si>
  <si>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</si>
  <si>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</si>
  <si>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</si>
  <si>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</si>
  <si>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</si>
  <si>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</si>
  <si>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</si>
  <si>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</si>
  <si>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</si>
  <si>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</si>
  <si>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</si>
  <si>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</si>
  <si>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</si>
  <si>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</si>
  <si>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</si>
  <si>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</si>
  <si>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</si>
  <si>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</si>
  <si>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</si>
  <si>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</si>
  <si>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</si>
  <si>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</si>
  <si>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</si>
  <si>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</si>
  <si>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</si>
  <si>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</si>
  <si>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</si>
  <si>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</si>
  <si>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</si>
  <si>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</si>
  <si>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</si>
  <si>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</si>
  <si>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</si>
  <si>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</si>
  <si>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</si>
  <si>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</si>
  <si>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</si>
  <si>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</si>
  <si>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</si>
  <si>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</si>
  <si>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</si>
  <si>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</si>
  <si>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</si>
  <si>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</si>
  <si>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</si>
  <si>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</si>
  <si>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</si>
  <si>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</si>
  <si>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</si>
  <si>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</si>
  <si>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</si>
  <si>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</si>
  <si>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</si>
  <si>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</si>
  <si>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</si>
  <si>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</si>
  <si>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</si>
  <si>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</si>
  <si>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</si>
  <si>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</si>
  <si>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</si>
  <si>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</si>
  <si>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</si>
  <si>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</si>
  <si>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</si>
  <si>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</si>
  <si>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</si>
  <si>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</si>
  <si>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</si>
  <si>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</si>
  <si>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</si>
  <si>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</si>
  <si>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</si>
  <si>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</si>
  <si>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</si>
  <si>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</si>
  <si>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</si>
  <si>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</si>
  <si>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</si>
  <si>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</si>
  <si>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</si>
  <si>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</si>
  <si>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</si>
  <si>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</si>
  <si>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</si>
  <si>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</si>
  <si>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</si>
  <si>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</si>
  <si>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</si>
  <si>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</si>
  <si>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</si>
  <si>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</si>
  <si>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</si>
  <si>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</si>
  <si>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</si>
  <si>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</si>
  <si>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</si>
  <si>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</si>
  <si>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</si>
  <si>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</si>
  <si>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</si>
  <si>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</si>
  <si>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</si>
  <si>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</si>
  <si>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</si>
  <si>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</si>
  <si>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</si>
  <si>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</si>
  <si>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</si>
  <si>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</si>
  <si>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</si>
  <si>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</si>
  <si>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</si>
  <si>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</si>
  <si>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</si>
  <si>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</si>
  <si>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</si>
  <si>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</si>
  <si>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</si>
  <si>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</si>
  <si>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</si>
  <si>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</si>
  <si>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</si>
  <si>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</si>
  <si>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</si>
  <si>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</si>
  <si>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</si>
  <si>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</si>
  <si>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</si>
  <si>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</si>
  <si>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</si>
  <si>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</si>
  <si>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</si>
  <si>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</si>
  <si>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</si>
  <si>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</si>
  <si>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</si>
  <si>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</si>
  <si>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</si>
  <si>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</si>
  <si>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</si>
  <si>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</si>
  <si>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</si>
  <si>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</si>
  <si>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</si>
  <si>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</si>
  <si>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</si>
  <si>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</si>
  <si>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</si>
  <si>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</si>
  <si>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</si>
  <si>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</si>
  <si>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</si>
  <si>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</si>
  <si>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</si>
  <si>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</si>
  <si>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</si>
  <si>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</si>
  <si>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</si>
  <si>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</si>
  <si>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</si>
  <si>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</si>
  <si>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</si>
  <si>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</si>
  <si>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</si>
  <si>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</si>
  <si>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</si>
  <si>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</si>
  <si>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</si>
  <si>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</si>
  <si>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</si>
  <si>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</si>
  <si>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</si>
  <si>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</si>
  <si>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</si>
  <si>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</si>
  <si>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</si>
  <si>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</si>
  <si>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</si>
  <si>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</si>
  <si>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</si>
  <si>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</si>
  <si>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</si>
  <si>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</si>
  <si>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</si>
  <si>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</si>
  <si>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</si>
  <si>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</si>
  <si>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</si>
  <si>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</si>
  <si>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</si>
  <si>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</si>
  <si>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</si>
  <si>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</si>
  <si>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</si>
  <si>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</si>
  <si>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</si>
  <si>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</si>
  <si>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</si>
  <si>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</si>
  <si>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</si>
  <si>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</si>
  <si>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</si>
  <si>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</si>
  <si>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</si>
  <si>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</si>
  <si>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</si>
  <si>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</si>
  <si>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</si>
  <si>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</si>
  <si>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</si>
  <si>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</si>
  <si>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</si>
  <si>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</si>
  <si>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</si>
  <si>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</si>
  <si>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</si>
  <si>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</si>
  <si>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</si>
  <si>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</si>
  <si>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</si>
  <si>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</si>
  <si>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</si>
  <si>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</si>
  <si>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</si>
  <si>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</si>
  <si>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</si>
  <si>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</si>
  <si>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</si>
  <si>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</si>
  <si>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</si>
  <si>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</si>
  <si>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</si>
  <si>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</si>
  <si>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</si>
  <si>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</si>
  <si>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</si>
  <si>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</si>
  <si>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</si>
  <si>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</si>
  <si>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</si>
  <si>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</si>
  <si>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</si>
  <si>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</si>
  <si>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</si>
  <si>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</si>
  <si>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</si>
  <si>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</si>
  <si>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</si>
  <si>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</si>
  <si>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</si>
  <si>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</si>
  <si>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</si>
  <si>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</si>
  <si>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</si>
  <si>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</si>
  <si>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</si>
  <si>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</si>
  <si>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</si>
  <si>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</si>
  <si>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</si>
  <si>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</si>
  <si>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</si>
  <si>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</si>
  <si>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</si>
  <si>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</si>
  <si>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</si>
  <si>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</si>
  <si>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</si>
  <si>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</si>
  <si>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</si>
  <si>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</si>
  <si>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</si>
  <si>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</si>
  <si>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</si>
  <si>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</si>
  <si>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</si>
  <si>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</si>
  <si>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</si>
  <si>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</si>
  <si>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</si>
  <si>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</si>
  <si>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</si>
  <si>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</si>
  <si>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</si>
  <si>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</si>
  <si>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</si>
  <si>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</si>
  <si>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</si>
  <si>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</si>
  <si>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</si>
  <si>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</si>
  <si>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</si>
  <si>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</si>
  <si>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</si>
  <si>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</si>
  <si>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</si>
  <si>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</si>
  <si>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</si>
  <si>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</si>
  <si>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</si>
  <si>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</si>
  <si>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</si>
  <si>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</si>
  <si>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</si>
  <si>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</si>
  <si>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</si>
  <si>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</si>
  <si>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</si>
  <si>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</si>
  <si>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</si>
  <si>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</si>
  <si>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</si>
  <si>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</si>
  <si>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</si>
  <si>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</si>
  <si>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</si>
  <si>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</si>
  <si>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</si>
  <si>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</si>
  <si>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</si>
  <si>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</si>
  <si>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</si>
  <si>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</si>
  <si>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</si>
  <si>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</si>
  <si>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</si>
  <si>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</si>
  <si>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</si>
  <si>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</si>
  <si>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</si>
  <si>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</si>
  <si>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</si>
  <si>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</si>
  <si>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</si>
  <si>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</si>
  <si>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</si>
  <si>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</si>
  <si>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</si>
  <si>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</si>
  <si>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</si>
  <si>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</si>
  <si>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</si>
  <si>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</si>
  <si>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</si>
  <si>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</si>
  <si>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</si>
  <si>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</si>
  <si>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</si>
  <si>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</si>
  <si>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</si>
  <si>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</si>
  <si>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</si>
  <si>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</si>
  <si>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</si>
  <si>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</si>
  <si>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</si>
  <si>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</si>
  <si>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</si>
  <si>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</si>
  <si>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</si>
  <si>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</si>
  <si>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</si>
  <si>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</si>
  <si>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</si>
  <si>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</si>
  <si>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</si>
  <si>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</si>
  <si>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</si>
  <si>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</si>
  <si>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</si>
  <si>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</si>
  <si>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</si>
  <si>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</si>
  <si>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</si>
  <si>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</si>
  <si>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</si>
  <si>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</si>
  <si>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</si>
  <si>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</si>
  <si>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</si>
  <si>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</si>
  <si>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</si>
  <si>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</si>
  <si>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</si>
  <si>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</si>
  <si>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</si>
  <si>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</si>
  <si>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</si>
  <si>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</si>
  <si>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</si>
  <si>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</si>
  <si>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</si>
  <si>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</si>
  <si>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</si>
  <si>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</si>
  <si>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</si>
  <si>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</si>
  <si>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</si>
  <si>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</si>
  <si>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</si>
  <si>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</si>
  <si>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</si>
  <si>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</si>
  <si>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</si>
  <si>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</si>
  <si>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</si>
  <si>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</si>
  <si>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</si>
  <si>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</si>
  <si>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</si>
  <si>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</si>
  <si>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</si>
  <si>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</si>
  <si>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</si>
  <si>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</si>
  <si>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</si>
  <si>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</si>
  <si>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</si>
  <si>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</si>
  <si>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</si>
  <si>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</si>
  <si>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</si>
  <si>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</si>
  <si>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</si>
  <si>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</si>
  <si>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</si>
  <si>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</si>
  <si>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</si>
  <si>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</si>
  <si>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</si>
  <si>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</si>
  <si>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</si>
  <si>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</si>
  <si>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</si>
  <si>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</si>
  <si>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</si>
  <si>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</si>
  <si>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</si>
  <si>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</si>
  <si>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</si>
  <si>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</si>
  <si>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</si>
  <si>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</si>
  <si>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</si>
  <si>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</si>
  <si>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</si>
  <si>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</si>
  <si>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</si>
  <si>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</si>
  <si>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</si>
  <si>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</si>
  <si>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</si>
  <si>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</si>
  <si>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</si>
  <si>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</si>
  <si>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</si>
  <si>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</si>
  <si>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</si>
  <si>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</si>
  <si>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</si>
  <si>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</si>
  <si>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</si>
  <si>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</si>
  <si>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</si>
  <si>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</si>
  <si>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</si>
  <si>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</si>
  <si>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</si>
  <si>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</si>
  <si>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</si>
  <si>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</si>
  <si>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</si>
  <si>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</si>
  <si>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</si>
  <si>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</si>
  <si>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</si>
  <si>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</si>
  <si>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</si>
  <si>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</si>
  <si>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</si>
  <si>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</si>
  <si>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</si>
  <si>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</si>
  <si>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</si>
  <si>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</si>
  <si>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</si>
  <si>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</si>
  <si>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</si>
  <si>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</si>
  <si>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</si>
  <si>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</si>
  <si>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</si>
  <si>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</si>
  <si>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</si>
  <si>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</si>
  <si>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</si>
  <si>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</si>
  <si>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</si>
  <si>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</si>
  <si>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</si>
  <si>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</si>
  <si>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</si>
  <si>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</si>
  <si>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</si>
  <si>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</si>
  <si>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</si>
  <si>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</si>
  <si>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</si>
  <si>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</si>
  <si>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</si>
  <si>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</si>
  <si>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</si>
  <si>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</si>
  <si>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</si>
  <si>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</si>
  <si>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</si>
  <si>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</si>
  <si>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</si>
  <si>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</si>
  <si>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</si>
  <si>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</si>
  <si>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</si>
  <si>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</si>
  <si>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</si>
  <si>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</si>
  <si>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</si>
  <si>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</si>
  <si>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</si>
  <si>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</si>
  <si>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</si>
  <si>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</si>
  <si>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</si>
  <si>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</si>
  <si>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</si>
  <si>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</si>
  <si>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</si>
  <si>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</si>
  <si>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</si>
  <si>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</si>
  <si>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</si>
  <si>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</si>
  <si>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</si>
  <si>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</si>
  <si>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</si>
  <si>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</si>
  <si>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</si>
  <si>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</si>
  <si>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</si>
  <si>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</si>
  <si>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</si>
  <si>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</si>
  <si>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</si>
  <si>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</si>
  <si>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</si>
  <si>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</si>
  <si>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</si>
  <si>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</si>
  <si>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</si>
  <si>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</si>
  <si>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</si>
  <si>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</si>
  <si>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</si>
  <si>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</si>
  <si>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</si>
  <si>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</si>
  <si>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</si>
  <si>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</si>
  <si>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</si>
  <si>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</si>
  <si>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</si>
  <si>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</si>
  <si>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</si>
  <si>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</si>
  <si>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</si>
  <si>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</si>
  <si>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</si>
  <si>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</si>
  <si>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</si>
  <si>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</si>
  <si>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</si>
  <si>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</si>
  <si>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</si>
  <si>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</si>
  <si>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</si>
  <si>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</si>
  <si>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</si>
  <si>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</si>
  <si>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</si>
  <si>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</si>
  <si>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</si>
  <si>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</si>
  <si>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</si>
  <si>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</si>
  <si>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</si>
  <si>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</si>
  <si>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</si>
  <si>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</si>
  <si>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</si>
  <si>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</si>
  <si>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</si>
  <si>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</si>
  <si>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</si>
  <si>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</si>
  <si>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</si>
  <si>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</si>
  <si>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</si>
  <si>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</si>
  <si>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</si>
  <si>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</si>
  <si>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</si>
  <si>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</si>
  <si>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</si>
  <si>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</si>
  <si>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</si>
  <si>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</si>
  <si>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</si>
  <si>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</si>
  <si>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</si>
  <si>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</si>
  <si>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</si>
  <si>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</si>
  <si>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</si>
  <si>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</si>
  <si>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</si>
  <si>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</si>
  <si>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</si>
  <si>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</si>
  <si>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</si>
  <si>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</si>
  <si>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</si>
  <si>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</si>
  <si>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</si>
  <si>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</si>
  <si>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</si>
  <si>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</si>
  <si>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</si>
  <si>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</si>
  <si>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</si>
  <si>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</si>
  <si>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</si>
  <si>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</si>
  <si>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</si>
  <si>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</si>
  <si>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</si>
  <si>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</si>
  <si>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</si>
  <si>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</si>
  <si>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</si>
  <si>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</si>
  <si>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</si>
  <si>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</si>
  <si>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</si>
  <si>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</si>
  <si>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</si>
  <si>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</si>
  <si>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</si>
  <si>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</si>
  <si>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</si>
  <si>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</si>
  <si>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</si>
  <si>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</si>
  <si>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</si>
  <si>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</si>
  <si>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</si>
  <si>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</si>
  <si>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</si>
  <si>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</si>
  <si>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</si>
  <si>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</si>
  <si>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</si>
  <si>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</si>
  <si>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</si>
  <si>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</si>
  <si>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</si>
  <si>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</si>
  <si>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</si>
  <si>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</si>
  <si>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</si>
  <si>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</si>
  <si>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</si>
  <si>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</si>
  <si>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</si>
  <si>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</si>
  <si>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</si>
  <si>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</si>
  <si>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</si>
  <si>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</si>
  <si>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</si>
  <si>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</si>
  <si>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</si>
  <si>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</si>
  <si>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</si>
  <si>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</si>
  <si>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</si>
  <si>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</si>
  <si>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</si>
  <si>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</si>
  <si>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</si>
  <si>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</si>
  <si>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</si>
  <si>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</si>
  <si>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</si>
  <si>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</si>
  <si>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</si>
  <si>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</si>
  <si>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</si>
  <si>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</si>
  <si>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</si>
  <si>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</si>
  <si>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</si>
  <si>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</si>
  <si>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</si>
  <si>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</si>
  <si>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</si>
  <si>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</si>
  <si>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</si>
  <si>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</si>
  <si>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</si>
  <si>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</si>
  <si>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</si>
  <si>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</si>
  <si>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</si>
  <si>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</si>
  <si>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</si>
  <si>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</si>
  <si>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</si>
  <si>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</si>
  <si>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</si>
  <si>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</si>
  <si>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</si>
  <si>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</si>
  <si>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</si>
  <si>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</si>
  <si>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</si>
  <si>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</si>
  <si>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</si>
  <si>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</si>
  <si>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</si>
  <si>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</si>
  <si>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</si>
  <si>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</si>
  <si>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</si>
  <si>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</si>
  <si>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</si>
  <si>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</si>
  <si>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</si>
  <si>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</si>
  <si>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</si>
  <si>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</si>
  <si>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</si>
  <si>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</si>
  <si>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</si>
  <si>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</si>
  <si>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</si>
  <si>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</si>
  <si>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</si>
  <si>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</si>
  <si>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</si>
  <si>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</si>
  <si>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</si>
  <si>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</si>
  <si>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</si>
  <si>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</si>
  <si>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</si>
  <si>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</si>
  <si>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</si>
  <si>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</si>
  <si>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</si>
  <si>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</si>
  <si>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</si>
  <si>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</si>
  <si>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</si>
  <si>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</si>
  <si>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</si>
  <si>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</si>
  <si>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</si>
  <si>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</si>
  <si>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</si>
  <si>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</si>
  <si>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</si>
  <si>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</si>
  <si>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</si>
  <si>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</si>
  <si>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</si>
  <si>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</si>
  <si>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</si>
  <si>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</si>
  <si>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</si>
  <si>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</si>
  <si>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</si>
  <si>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</si>
  <si>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</si>
  <si>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</si>
  <si>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</si>
  <si>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</si>
  <si>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</si>
  <si>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</si>
  <si>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</si>
  <si>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</si>
  <si>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</si>
  <si>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</si>
  <si>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</si>
  <si>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</si>
  <si>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</si>
  <si>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</si>
  <si>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</si>
  <si>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</si>
  <si>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</si>
  <si>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</si>
  <si>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</si>
  <si>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</si>
  <si>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</si>
  <si>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</si>
  <si>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</si>
  <si>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</si>
  <si>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</si>
  <si>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</si>
  <si>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</si>
  <si>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</si>
  <si>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</si>
  <si>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</si>
  <si>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</si>
  <si>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</si>
  <si>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</si>
  <si>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</si>
  <si>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</si>
  <si>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</si>
  <si>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</si>
  <si>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</si>
  <si>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</si>
  <si>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</si>
  <si>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</si>
  <si>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</si>
  <si>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</si>
  <si>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</si>
  <si>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</si>
  <si>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</si>
  <si>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</si>
  <si>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</si>
  <si>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</si>
  <si>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</si>
  <si>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</si>
  <si>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</si>
  <si>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</si>
  <si>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</si>
  <si>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</si>
  <si>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</si>
  <si>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</si>
  <si>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</si>
  <si>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</si>
  <si>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</si>
  <si>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</si>
  <si>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</si>
  <si>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</si>
  <si>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</si>
  <si>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</si>
  <si>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</si>
  <si>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</si>
  <si>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</si>
  <si>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</si>
  <si>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</si>
  <si>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</si>
  <si>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</si>
  <si>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</si>
  <si>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</si>
  <si>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</si>
  <si>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</si>
  <si>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</si>
  <si>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</si>
  <si>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</si>
  <si>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</si>
  <si>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</si>
  <si>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</si>
  <si>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</si>
  <si>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</si>
  <si>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</si>
  <si>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</si>
  <si>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</si>
  <si>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</si>
  <si>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</si>
  <si>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</si>
  <si>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</si>
  <si>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</si>
  <si>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</si>
  <si>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</si>
  <si>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</si>
  <si>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</si>
  <si>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</si>
  <si>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</si>
  <si>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</si>
  <si>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</si>
  <si>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</si>
  <si>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</si>
  <si>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</si>
  <si>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</si>
  <si>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</si>
  <si>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</si>
  <si>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</si>
  <si>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</si>
  <si>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</si>
  <si>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</si>
  <si>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</si>
  <si>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</si>
  <si>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</si>
  <si>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</si>
  <si>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</si>
  <si>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</si>
  <si>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</si>
  <si>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</si>
  <si>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</si>
  <si>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</si>
  <si>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</si>
  <si>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</si>
  <si>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</si>
  <si>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</si>
  <si>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</si>
  <si>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</si>
  <si>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</si>
  <si>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</si>
  <si>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</si>
  <si>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</si>
  <si>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</si>
  <si>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</si>
  <si>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</si>
  <si>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</si>
  <si>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</si>
  <si>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</si>
  <si>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</si>
  <si>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</si>
  <si>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</si>
  <si>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</si>
  <si>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</si>
  <si>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</si>
  <si>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</si>
  <si>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</si>
  <si>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</si>
  <si>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</si>
  <si>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</si>
  <si>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</si>
  <si>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</si>
  <si>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</si>
  <si>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</si>
  <si>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</si>
  <si>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</si>
  <si>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</si>
  <si>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</si>
  <si>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</si>
  <si>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</si>
  <si>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</si>
  <si>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</si>
  <si>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</si>
  <si>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</si>
  <si>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</si>
  <si>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</si>
  <si>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</si>
  <si>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</si>
  <si>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</si>
  <si>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</si>
  <si>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</si>
  <si>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</si>
  <si>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</si>
  <si>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</si>
  <si>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</si>
  <si>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</si>
  <si>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</si>
  <si>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</si>
  <si>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</si>
  <si>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</si>
  <si>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</si>
  <si>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</si>
  <si>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</si>
  <si>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</si>
  <si>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</si>
  <si>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</si>
  <si>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</si>
  <si>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</si>
  <si>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</si>
  <si>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</si>
  <si>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</si>
  <si>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</si>
  <si>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</si>
  <si>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</si>
  <si>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</si>
  <si>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</si>
  <si>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</si>
  <si>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</si>
  <si>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</si>
  <si>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</si>
  <si>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</si>
  <si>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</si>
  <si>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</si>
  <si>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</si>
  <si>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</si>
  <si>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</si>
  <si>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</si>
  <si>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</si>
  <si>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</si>
  <si>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</si>
  <si>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</si>
  <si>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</si>
  <si>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</si>
  <si>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</si>
  <si>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</si>
  <si>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</si>
  <si>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</si>
  <si>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</si>
  <si>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</si>
  <si>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</si>
  <si>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</si>
  <si>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</si>
  <si>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</si>
  <si>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</si>
  <si>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</si>
  <si>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</si>
  <si>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</si>
  <si>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</si>
  <si>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</si>
  <si>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</si>
  <si>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</si>
  <si>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</si>
  <si>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</si>
  <si>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</si>
  <si>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</si>
  <si>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</si>
  <si>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</si>
  <si>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</si>
  <si>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</si>
  <si>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</si>
  <si>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</si>
  <si>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</si>
  <si>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</si>
  <si>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</si>
  <si>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</si>
  <si>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</si>
  <si>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</si>
  <si>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</si>
  <si>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</si>
  <si>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</si>
  <si>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</si>
  <si>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</si>
  <si>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</si>
  <si>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</si>
  <si>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</si>
  <si>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</si>
  <si>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</si>
  <si>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</si>
  <si>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</si>
  <si>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</si>
  <si>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</si>
  <si>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</si>
  <si>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</si>
  <si>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</si>
  <si>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</si>
  <si>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</si>
  <si>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</si>
  <si>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</si>
  <si>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</si>
  <si>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</si>
  <si>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</si>
  <si>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</si>
  <si>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</si>
  <si>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</si>
  <si>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</si>
  <si>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</si>
  <si>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</si>
  <si>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</si>
  <si>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</si>
  <si>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</si>
  <si>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</si>
  <si>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</si>
  <si>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</si>
  <si>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</si>
  <si>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</si>
  <si>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</si>
  <si>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</si>
  <si>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</si>
  <si>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</si>
  <si>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</si>
  <si>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</si>
  <si>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</si>
  <si>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</si>
  <si>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</si>
  <si>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</si>
  <si>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</si>
  <si>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</si>
  <si>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</si>
  <si>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</si>
  <si>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</si>
  <si>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</si>
  <si>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</si>
  <si>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</si>
  <si>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</si>
  <si>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</si>
  <si>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</si>
  <si>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</si>
  <si>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</si>
  <si>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</si>
  <si>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</si>
  <si>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</si>
  <si>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</si>
  <si>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</si>
  <si>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</si>
  <si>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</si>
  <si>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</si>
  <si>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</si>
  <si>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</si>
  <si>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</si>
  <si>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</si>
  <si>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</si>
  <si>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</si>
  <si>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</si>
  <si>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</si>
  <si>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</si>
  <si>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</si>
  <si>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</si>
  <si>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</si>
  <si>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</si>
  <si>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</si>
  <si>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</si>
  <si>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</si>
  <si>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</si>
  <si>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</si>
  <si>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</si>
  <si>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</si>
  <si>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</si>
  <si>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</si>
  <si>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</si>
  <si>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</si>
  <si>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</si>
  <si>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</si>
  <si>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</si>
  <si>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</si>
  <si>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</si>
  <si>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</si>
  <si>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</si>
  <si>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</si>
  <si>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</si>
  <si>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</si>
  <si>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</si>
  <si>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</si>
  <si>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</si>
  <si>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</si>
  <si>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</si>
  <si>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</si>
  <si>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</si>
  <si>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</si>
  <si>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</si>
  <si>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</si>
  <si>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</si>
  <si>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</si>
  <si>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</si>
  <si>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</si>
  <si>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</si>
  <si>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</si>
  <si>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</si>
  <si>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</si>
  <si>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</si>
  <si>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</si>
  <si>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</si>
  <si>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</si>
  <si>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</si>
  <si>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</si>
  <si>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</si>
  <si>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</si>
  <si>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</si>
  <si>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</si>
  <si>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</si>
  <si>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</si>
  <si>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</si>
  <si>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</si>
  <si>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</si>
  <si>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</si>
  <si>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</si>
  <si>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</si>
  <si>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</si>
  <si>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</si>
  <si>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</si>
  <si>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</si>
  <si>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</si>
  <si>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</si>
  <si>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</si>
  <si>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</si>
  <si>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</si>
  <si>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</si>
  <si>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</si>
  <si>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</si>
  <si>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</si>
  <si>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</si>
  <si>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</si>
  <si>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</si>
  <si>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</si>
  <si>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</si>
  <si>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</si>
  <si>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</si>
  <si>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</si>
  <si>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</si>
  <si>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</si>
  <si>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</si>
  <si>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</si>
  <si>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</si>
  <si>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</si>
  <si>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</si>
  <si>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</si>
  <si>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</si>
  <si>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</si>
  <si>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</si>
  <si>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</si>
  <si>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</si>
  <si>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</si>
  <si>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</si>
  <si>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</si>
  <si>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</si>
  <si>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</si>
  <si>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</si>
  <si>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</si>
  <si>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</si>
  <si>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</si>
  <si>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</si>
  <si>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</si>
  <si>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</si>
  <si>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</si>
  <si>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</si>
  <si>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</si>
  <si>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</si>
  <si>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</si>
  <si>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</si>
  <si>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</si>
  <si>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</si>
  <si>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</si>
  <si>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</si>
  <si>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</si>
  <si>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</si>
  <si>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</si>
  <si>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</si>
  <si>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</si>
  <si>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</si>
  <si>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</si>
  <si>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</si>
  <si>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</si>
  <si>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</si>
  <si>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</si>
  <si>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</si>
  <si>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</si>
  <si>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</si>
  <si>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</si>
  <si>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</si>
  <si>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</si>
  <si>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</si>
  <si>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</si>
  <si>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</si>
  <si>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</si>
  <si>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</si>
  <si>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</si>
  <si>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</si>
  <si>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</si>
  <si>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</si>
  <si>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</si>
  <si>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</si>
  <si>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</si>
  <si>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</si>
  <si>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</si>
  <si>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</si>
  <si>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</si>
  <si>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</si>
  <si>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</si>
  <si>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</si>
  <si>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</si>
  <si>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</si>
  <si>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</si>
  <si>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</si>
  <si>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</si>
  <si>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</si>
  <si>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</si>
  <si>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</si>
  <si>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</si>
  <si>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</si>
  <si>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</si>
  <si>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</si>
  <si>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</si>
  <si>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</si>
  <si>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</si>
  <si>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</si>
  <si>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</si>
  <si>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</si>
  <si>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</si>
  <si>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</si>
  <si>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</si>
  <si>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</si>
  <si>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</si>
  <si>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</si>
  <si>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</si>
  <si>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</si>
  <si>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</si>
  <si>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</si>
  <si>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</si>
  <si>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</si>
  <si>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</si>
  <si>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</si>
  <si>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</si>
  <si>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</si>
  <si>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</si>
  <si>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</si>
  <si>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</si>
  <si>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</si>
  <si>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</si>
  <si>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</si>
  <si>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</si>
  <si>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</si>
  <si>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</si>
  <si>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</si>
  <si>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</si>
  <si>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</si>
  <si>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</si>
  <si>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</si>
  <si>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</si>
  <si>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</si>
  <si>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</si>
  <si>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</si>
  <si>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</si>
  <si>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</si>
  <si>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</si>
  <si>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</si>
  <si>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</si>
  <si>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</si>
  <si>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</si>
  <si>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</si>
  <si>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</si>
  <si>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</si>
  <si>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</si>
  <si>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</si>
  <si>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</si>
  <si>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</si>
  <si>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</si>
  <si>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</si>
  <si>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</si>
  <si>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</si>
  <si>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</si>
  <si>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</si>
  <si>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</si>
  <si>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</si>
  <si>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</si>
  <si>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</si>
  <si>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</si>
  <si>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</si>
  <si>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</si>
  <si>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</si>
  <si>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</si>
  <si>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</si>
  <si>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</si>
  <si>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</si>
  <si>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</si>
  <si>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</si>
  <si>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</si>
  <si>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</si>
  <si>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</si>
  <si>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</si>
  <si>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</si>
  <si>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</si>
  <si>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</si>
  <si>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</si>
  <si>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</si>
  <si>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</si>
  <si>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</si>
  <si>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</si>
  <si>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</si>
  <si>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</si>
  <si>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</si>
  <si>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</si>
  <si>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</si>
  <si>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</si>
  <si>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</si>
  <si>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</si>
  <si>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</si>
  <si>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</si>
  <si>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</si>
  <si>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</si>
  <si>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</si>
  <si>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</si>
  <si>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</si>
  <si>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</si>
  <si>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</si>
  <si>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</si>
  <si>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</si>
  <si>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</si>
  <si>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</si>
  <si>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</si>
  <si>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</si>
  <si>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</si>
  <si>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</si>
  <si>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</si>
  <si>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</si>
  <si>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</si>
  <si>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</si>
  <si>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</si>
  <si>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</si>
  <si>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</si>
  <si>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</si>
  <si>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</si>
  <si>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</si>
  <si>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</si>
  <si>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</si>
  <si>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</si>
  <si>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</si>
  <si>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</si>
  <si>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</si>
  <si>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</si>
  <si>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</si>
  <si>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</si>
  <si>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</si>
  <si>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</si>
  <si>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</si>
  <si>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</si>
  <si>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</si>
  <si>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</si>
  <si>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</si>
  <si>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</si>
  <si>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</si>
  <si>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</si>
  <si>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</si>
  <si>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</si>
  <si>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</si>
  <si>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</si>
  <si>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</si>
  <si>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</si>
  <si>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</si>
  <si>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</si>
  <si>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</si>
  <si>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</si>
  <si>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</si>
  <si>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</si>
  <si>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</si>
  <si>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</si>
  <si>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</si>
  <si>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</si>
  <si>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</si>
  <si>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</si>
  <si>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</si>
  <si>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</si>
  <si>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</si>
  <si>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</si>
  <si>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</si>
  <si>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</si>
  <si>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</si>
  <si>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</si>
  <si>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</si>
  <si>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</si>
  <si>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</si>
  <si>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</si>
  <si>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</si>
  <si>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</si>
  <si>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</si>
  <si>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</si>
  <si>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</si>
  <si>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</si>
  <si>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</si>
  <si>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</si>
  <si>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</si>
  <si>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</si>
  <si>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</si>
  <si>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</si>
  <si>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</si>
  <si>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</si>
  <si>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</si>
  <si>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</si>
  <si>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</si>
  <si>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</si>
  <si>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</si>
  <si>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</si>
  <si>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</si>
  <si>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</si>
  <si>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</si>
  <si>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</si>
  <si>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</si>
  <si>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</si>
  <si>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</si>
  <si>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</si>
  <si>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</si>
  <si>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</si>
  <si>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</si>
  <si>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</si>
  <si>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</si>
  <si>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</si>
  <si>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</si>
  <si>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</si>
  <si>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</si>
  <si>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</si>
  <si>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</si>
  <si>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</si>
  <si>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</si>
  <si>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</si>
  <si>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</si>
  <si>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</si>
  <si>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</si>
  <si>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</si>
  <si>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</si>
  <si>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</si>
  <si>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</si>
  <si>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</si>
  <si>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</si>
  <si>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</si>
  <si>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</si>
  <si>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</si>
  <si>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</si>
  <si>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</si>
  <si>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</si>
  <si>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</si>
  <si>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</si>
  <si>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</si>
  <si>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</si>
  <si>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</si>
  <si>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</si>
  <si>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</si>
  <si>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</si>
  <si>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</si>
  <si>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</si>
  <si>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</si>
  <si>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</si>
  <si>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</si>
  <si>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</si>
  <si>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</si>
  <si>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</si>
  <si>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</si>
  <si>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</si>
  <si>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</si>
  <si>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</si>
  <si>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</si>
  <si>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</si>
  <si>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</si>
  <si>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</si>
  <si>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</si>
  <si>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</si>
  <si>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</si>
  <si>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</si>
  <si>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</si>
  <si>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</si>
  <si>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</si>
  <si>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</si>
  <si>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</si>
  <si>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</si>
  <si>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</si>
  <si>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</si>
  <si>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</si>
  <si>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</si>
  <si>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</si>
  <si>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</si>
  <si>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</si>
  <si>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</si>
  <si>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</si>
  <si>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</si>
  <si>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</si>
  <si>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</si>
  <si>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</si>
  <si>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</si>
  <si>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</si>
  <si>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</si>
  <si>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</si>
  <si>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</si>
  <si>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</si>
  <si>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</si>
  <si>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</si>
  <si>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</si>
  <si>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</si>
  <si>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</si>
  <si>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</si>
  <si>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</si>
  <si>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</si>
  <si>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</si>
  <si>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</si>
  <si>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</si>
  <si>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</si>
  <si>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</si>
  <si>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</si>
  <si>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</si>
  <si>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</si>
  <si>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</si>
  <si>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</si>
  <si>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</si>
  <si>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</si>
  <si>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</si>
  <si>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</si>
  <si>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</si>
  <si>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</si>
  <si>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</si>
  <si>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</si>
  <si>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</si>
  <si>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</si>
  <si>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</si>
  <si>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</si>
  <si>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</si>
  <si>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</si>
  <si>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</si>
  <si>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</si>
  <si>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</si>
  <si>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</si>
  <si>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</si>
  <si>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</si>
  <si>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</si>
  <si>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</si>
  <si>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</si>
  <si>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</si>
  <si>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</si>
  <si>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</si>
  <si>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</si>
  <si>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</si>
  <si>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</si>
  <si>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</si>
  <si>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</si>
  <si>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</si>
  <si>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</si>
  <si>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</si>
  <si>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</si>
  <si>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</si>
  <si>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</si>
  <si>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</si>
  <si>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</si>
  <si>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</si>
  <si>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</si>
  <si>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</si>
  <si>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</si>
  <si>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</si>
  <si>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</si>
  <si>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</si>
  <si>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</si>
  <si>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</si>
  <si>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</si>
  <si>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</si>
  <si>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</si>
  <si>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</si>
  <si>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</si>
  <si>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</si>
  <si>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</si>
  <si>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</si>
  <si>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</si>
  <si>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</si>
  <si>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</si>
  <si>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</si>
  <si>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</si>
  <si>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</si>
  <si>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</si>
  <si>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</si>
  <si>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</si>
  <si>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</si>
  <si>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</si>
  <si>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</si>
  <si>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</si>
  <si>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</si>
  <si>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</si>
  <si>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</si>
  <si>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</si>
  <si>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</si>
  <si>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</si>
  <si>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</si>
  <si>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</si>
  <si>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</si>
  <si>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</si>
  <si>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</si>
  <si>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</si>
  <si>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</si>
  <si>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</si>
  <si>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</si>
  <si>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</si>
  <si>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</si>
  <si>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</si>
  <si>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</si>
  <si>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</si>
  <si>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</si>
  <si>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</si>
  <si>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</si>
  <si>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</si>
  <si>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</si>
  <si>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</si>
  <si>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</si>
  <si>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</si>
  <si>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</si>
  <si>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</si>
  <si>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</si>
  <si>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</si>
  <si>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</si>
  <si>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</si>
  <si>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</si>
  <si>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</si>
  <si>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</si>
  <si>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</si>
  <si>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</si>
  <si>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</si>
  <si>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</si>
  <si>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</si>
  <si>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</si>
  <si>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</si>
  <si>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</si>
  <si>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</si>
  <si>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</si>
  <si>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</si>
  <si>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</si>
  <si>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</si>
  <si>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</si>
  <si>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</si>
  <si>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</si>
  <si>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</si>
  <si>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</si>
  <si>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</si>
  <si>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</si>
  <si>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</si>
  <si>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</si>
  <si>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</si>
  <si>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</si>
  <si>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</si>
  <si>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</si>
  <si>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</si>
  <si>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</si>
  <si>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</si>
  <si>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</si>
  <si>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</si>
  <si>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</si>
  <si>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</si>
  <si>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</si>
  <si>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</si>
  <si>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</si>
  <si>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</si>
  <si>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</si>
  <si>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</si>
  <si>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</si>
  <si>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</si>
  <si>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</si>
  <si>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</si>
  <si>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</si>
  <si>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</si>
  <si>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</si>
  <si>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</si>
  <si>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</si>
  <si>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</si>
  <si>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</si>
  <si>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</si>
  <si>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</si>
  <si>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</si>
  <si>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</si>
  <si>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</si>
  <si>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</si>
  <si>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</si>
  <si>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</si>
  <si>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</si>
  <si>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</si>
  <si>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</si>
  <si>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</si>
  <si>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</si>
  <si>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</si>
  <si>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</si>
  <si>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</si>
  <si>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</si>
  <si>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</si>
  <si>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</si>
  <si>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</si>
  <si>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</si>
  <si>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</si>
  <si>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</si>
  <si>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</si>
  <si>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</si>
  <si>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</si>
  <si>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</si>
  <si>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</si>
  <si>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</si>
  <si>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</si>
  <si>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</si>
  <si>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</si>
  <si>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</si>
  <si>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</si>
  <si>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</si>
  <si>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</si>
  <si>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</si>
  <si>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</si>
  <si>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</si>
  <si>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</si>
  <si>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</si>
  <si>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</si>
  <si>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</si>
  <si>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</si>
  <si>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</si>
  <si>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</si>
  <si>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</si>
  <si>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</si>
  <si>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</si>
  <si>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</si>
  <si>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</si>
  <si>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</si>
  <si>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</si>
  <si>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</si>
  <si>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</si>
  <si>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</si>
  <si>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</si>
  <si>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</si>
  <si>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</si>
  <si>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</si>
  <si>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</si>
  <si>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</si>
  <si>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</si>
  <si>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</si>
  <si>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</si>
  <si>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</si>
  <si>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</si>
  <si>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</si>
  <si>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</si>
  <si>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</si>
  <si>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</si>
  <si>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</si>
  <si>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</si>
  <si>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</si>
  <si>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</si>
  <si>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</si>
  <si>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</si>
  <si>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</si>
  <si>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</si>
  <si>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</si>
  <si>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</si>
  <si>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</si>
  <si>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</si>
  <si>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</si>
  <si>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</si>
  <si>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</si>
  <si>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</si>
  <si>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</si>
  <si>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</si>
  <si>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</si>
  <si>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</si>
  <si>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</si>
  <si>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</si>
  <si>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</si>
  <si>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</si>
  <si>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</si>
  <si>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</si>
  <si>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</si>
  <si>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</si>
  <si>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</si>
  <si>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</si>
  <si>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</si>
  <si>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</si>
  <si>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</si>
  <si>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</si>
  <si>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</si>
  <si>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</si>
  <si>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</si>
  <si>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</si>
  <si>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</si>
  <si>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</si>
  <si>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</si>
  <si>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</si>
  <si>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</si>
  <si>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</si>
  <si>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</si>
  <si>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</si>
  <si>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</si>
  <si>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</si>
  <si>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</si>
  <si>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</si>
  <si>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</si>
  <si>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</si>
  <si>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</si>
  <si>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</si>
  <si>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</si>
  <si>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</si>
  <si>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</si>
  <si>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</si>
  <si>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</si>
  <si>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</si>
  <si>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</si>
  <si>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</si>
  <si>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</si>
  <si>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</si>
  <si>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</si>
  <si>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</si>
  <si>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</si>
  <si>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</si>
  <si>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</si>
  <si>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</si>
  <si>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</si>
  <si>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</si>
  <si>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</si>
  <si>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</si>
  <si>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</si>
  <si>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</si>
  <si>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</si>
  <si>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</si>
  <si>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</si>
  <si>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</si>
  <si>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</si>
  <si>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</si>
  <si>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</si>
  <si>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</si>
  <si>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</si>
  <si>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</si>
  <si>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</si>
  <si>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</si>
  <si>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</si>
  <si>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</si>
  <si>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</si>
  <si>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</si>
  <si>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</si>
  <si>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</si>
  <si>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</si>
  <si>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</si>
  <si>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</si>
  <si>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</si>
  <si>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</si>
  <si>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</si>
  <si>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</si>
  <si>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</si>
  <si>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</si>
  <si>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</si>
  <si>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</si>
  <si>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</si>
  <si>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</si>
  <si>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</si>
  <si>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</si>
  <si>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</si>
  <si>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</si>
  <si>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</si>
  <si>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</si>
  <si>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</si>
  <si>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</si>
  <si>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</si>
  <si>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</si>
  <si>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</si>
  <si>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</si>
  <si>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</si>
  <si>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</si>
  <si>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</si>
  <si>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</si>
  <si>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</si>
  <si>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</si>
  <si>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</si>
  <si>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</si>
  <si>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</si>
  <si>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</si>
  <si>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</si>
  <si>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</si>
  <si>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</si>
  <si>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</si>
  <si>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</si>
  <si>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</si>
  <si>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</si>
  <si>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</si>
  <si>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</si>
  <si>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</si>
  <si>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</si>
  <si>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</si>
  <si>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</si>
  <si>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</si>
  <si>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</si>
  <si>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</si>
  <si>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</si>
  <si>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</si>
  <si>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</si>
  <si>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</si>
  <si>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</si>
  <si>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</si>
  <si>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</si>
  <si>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</si>
  <si>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</si>
  <si>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</si>
  <si>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</si>
  <si>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</si>
  <si>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</si>
  <si>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</si>
  <si>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</si>
  <si>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</si>
  <si>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</si>
  <si>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</si>
  <si>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</si>
  <si>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</si>
  <si>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</si>
  <si>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</si>
  <si>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</si>
  <si>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</si>
  <si>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</si>
  <si>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</si>
  <si>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</si>
  <si>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</si>
  <si>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</si>
  <si>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</si>
  <si>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</si>
  <si>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</si>
  <si>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</si>
  <si>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</si>
  <si>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</si>
  <si>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</si>
  <si>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</si>
  <si>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</si>
  <si>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</si>
  <si>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</si>
  <si>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</si>
  <si>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</si>
  <si>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</si>
  <si>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</si>
  <si>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</si>
  <si>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</si>
  <si>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</si>
  <si>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</si>
  <si>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</si>
  <si>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</si>
  <si>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</si>
  <si>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</si>
  <si>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</si>
  <si>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</si>
  <si>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</si>
  <si>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</si>
  <si>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</si>
  <si>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</si>
  <si>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</si>
  <si>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</si>
  <si>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</si>
  <si>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</si>
  <si>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</si>
  <si>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</si>
  <si>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</si>
  <si>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</si>
  <si>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</si>
  <si>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</si>
  <si>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</si>
  <si>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</si>
  <si>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</si>
  <si>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</si>
  <si>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</si>
  <si>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</si>
  <si>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</si>
  <si>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</si>
  <si>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</si>
  <si>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</si>
  <si>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</si>
  <si>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</si>
  <si>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</si>
  <si>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</si>
  <si>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</si>
  <si>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</si>
  <si>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</si>
  <si>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</si>
  <si>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</si>
  <si>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</si>
  <si>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</si>
  <si>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</si>
  <si>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</si>
  <si>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</si>
  <si>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</si>
  <si>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</si>
  <si>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</si>
  <si>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</si>
  <si>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</si>
  <si>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</si>
  <si>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</si>
  <si>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</si>
  <si>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</si>
  <si>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</si>
  <si>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</si>
  <si>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</si>
  <si>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</si>
  <si>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</si>
  <si>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</si>
  <si>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</si>
  <si>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</si>
  <si>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</si>
  <si>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</si>
  <si>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</si>
  <si>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</si>
  <si>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</si>
  <si>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</si>
  <si>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</si>
  <si>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</si>
  <si>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</si>
  <si>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</si>
  <si>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</si>
  <si>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</si>
  <si>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</si>
  <si>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</si>
  <si>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</si>
  <si>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</si>
  <si>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</si>
  <si>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</si>
  <si>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</si>
  <si>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</si>
  <si>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</si>
  <si>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</si>
  <si>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</si>
  <si>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</si>
  <si>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</si>
  <si>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</si>
  <si>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</si>
  <si>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</si>
  <si>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</si>
  <si>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</si>
  <si>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</si>
  <si>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</si>
  <si>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</si>
  <si>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</si>
  <si>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</si>
  <si>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</si>
  <si>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</si>
  <si>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</si>
  <si>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</si>
  <si>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</si>
  <si>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</si>
  <si>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</si>
  <si>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</si>
  <si>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</si>
  <si>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</si>
  <si>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</si>
  <si>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</si>
  <si>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</si>
  <si>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</si>
  <si>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</si>
  <si>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</si>
  <si>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</si>
  <si>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</si>
  <si>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</si>
  <si>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</si>
  <si>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</si>
  <si>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</si>
  <si>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</si>
  <si>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</si>
  <si>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</si>
  <si>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</si>
  <si>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</si>
  <si>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</si>
  <si>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</si>
  <si>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</si>
  <si>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</si>
  <si>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</si>
  <si>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</si>
  <si>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</si>
  <si>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</si>
  <si>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</si>
  <si>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</si>
  <si>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</si>
  <si>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</si>
  <si>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</si>
  <si>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</si>
  <si>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</si>
  <si>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</si>
  <si>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</si>
  <si>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</si>
  <si>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</si>
  <si>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</si>
  <si>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</si>
  <si>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</si>
  <si>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</si>
  <si>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</si>
  <si>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</si>
  <si>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</si>
  <si>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</si>
  <si>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</si>
  <si>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</si>
  <si>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</si>
  <si>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</si>
  <si>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</si>
  <si>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</si>
  <si>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</si>
  <si>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</si>
  <si>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</si>
  <si>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</si>
  <si>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</si>
  <si>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</si>
  <si>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</si>
  <si>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</si>
  <si>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</si>
  <si>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</si>
  <si>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</si>
  <si>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</si>
  <si>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</si>
  <si>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</si>
  <si>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</si>
  <si>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</si>
  <si>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</si>
  <si>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</si>
  <si>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</si>
  <si>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</si>
  <si>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</si>
  <si>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</si>
  <si>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</si>
  <si>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</si>
  <si>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</si>
  <si>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</si>
  <si>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</si>
  <si>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</si>
  <si>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</si>
  <si>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</si>
  <si>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</si>
  <si>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</si>
  <si>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</si>
  <si>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</si>
  <si>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</si>
  <si>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</si>
  <si>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</si>
  <si>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</si>
  <si>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</si>
  <si>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</si>
  <si>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</si>
  <si>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</si>
  <si>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</si>
  <si>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</si>
  <si>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</si>
  <si>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</si>
  <si>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</si>
  <si>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</si>
  <si>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</si>
  <si>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</si>
  <si>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</si>
  <si>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</si>
  <si>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</si>
  <si>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</si>
  <si>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</si>
  <si>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</si>
  <si>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</si>
  <si>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</si>
  <si>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</si>
  <si>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</si>
  <si>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</si>
  <si>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</si>
  <si>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</si>
  <si>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</si>
  <si>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</si>
  <si>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</si>
  <si>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</si>
  <si>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</si>
  <si>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</si>
  <si>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</si>
  <si>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</si>
  <si>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</si>
  <si>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</si>
  <si>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</si>
  <si>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</si>
  <si>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</si>
  <si>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</si>
  <si>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</si>
  <si>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</si>
  <si>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</si>
  <si>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</si>
  <si>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</si>
  <si>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</si>
  <si>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</si>
  <si>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</si>
  <si>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</si>
  <si>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</si>
  <si>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</si>
  <si>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</si>
  <si>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</si>
  <si>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</si>
  <si>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</si>
  <si>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</si>
  <si>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</si>
  <si>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</si>
  <si>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</si>
  <si>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</si>
  <si>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</si>
  <si>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</si>
  <si>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</si>
  <si>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</si>
  <si>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</si>
  <si>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</si>
  <si>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</si>
  <si>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</si>
  <si>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</si>
  <si>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</si>
  <si>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</si>
  <si>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</si>
  <si>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</si>
  <si>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</si>
  <si>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</si>
  <si>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</si>
  <si>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</si>
  <si>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</si>
  <si>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</si>
  <si>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</si>
  <si>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</si>
  <si>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</si>
  <si>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</si>
  <si>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</si>
  <si>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</si>
  <si>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</si>
  <si>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</si>
  <si>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</si>
  <si>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</si>
  <si>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</si>
  <si>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</si>
  <si>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</si>
  <si>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</si>
  <si>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</si>
  <si>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</si>
  <si>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</si>
  <si>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</si>
  <si>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</si>
  <si>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</si>
  <si>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</si>
  <si>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</si>
  <si>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</si>
  <si>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</si>
  <si>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</si>
  <si>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</si>
  <si>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</si>
  <si>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</si>
  <si>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</si>
  <si>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</si>
  <si>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</si>
  <si>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</si>
  <si>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</si>
  <si>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</si>
  <si>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</si>
  <si>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</si>
  <si>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</si>
  <si>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</si>
  <si>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</si>
  <si>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</si>
  <si>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</si>
  <si>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</si>
  <si>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</si>
  <si>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</si>
  <si>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</si>
  <si>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</si>
  <si>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</si>
  <si>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</si>
  <si>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</si>
  <si>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</si>
  <si>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</si>
  <si>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</si>
  <si>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</si>
  <si>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</si>
  <si>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</si>
  <si>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</si>
  <si>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</si>
  <si>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</si>
  <si>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</si>
  <si>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</si>
  <si>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</si>
  <si>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</si>
  <si>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</si>
  <si>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</si>
  <si>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</si>
  <si>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</si>
  <si>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</si>
  <si>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</si>
  <si>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</si>
  <si>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</si>
  <si>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</si>
  <si>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</si>
  <si>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</si>
  <si>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</si>
  <si>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</si>
  <si>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</si>
  <si>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</si>
  <si>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</si>
  <si>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</si>
  <si>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</si>
  <si>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</si>
  <si>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</si>
  <si>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</si>
  <si>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</si>
  <si>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</si>
  <si>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</si>
  <si>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</si>
  <si>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</si>
  <si>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</si>
  <si>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</si>
  <si>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</si>
  <si>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</si>
  <si>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</si>
  <si>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</si>
  <si>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</si>
  <si>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</si>
  <si>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</si>
  <si>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</si>
  <si>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</si>
  <si>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</si>
  <si>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</si>
  <si>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</si>
  <si>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</si>
  <si>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</si>
  <si>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</si>
  <si>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</si>
  <si>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</si>
  <si>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</si>
  <si>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</si>
  <si>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</si>
  <si>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</si>
  <si>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</si>
  <si>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</si>
  <si>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</si>
  <si>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</si>
  <si>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</si>
  <si>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</si>
  <si>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</si>
  <si>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</si>
  <si>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</si>
  <si>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</si>
  <si>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</si>
  <si>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</si>
  <si>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</si>
  <si>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</si>
  <si>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</si>
  <si>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</si>
  <si>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</si>
  <si>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</si>
  <si>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</si>
  <si>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</si>
  <si>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</si>
  <si>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</si>
  <si>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</si>
  <si>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</si>
  <si>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</si>
  <si>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</si>
  <si>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</si>
  <si>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</si>
  <si>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</si>
  <si>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</si>
  <si>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</si>
  <si>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</si>
  <si>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</si>
  <si>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</si>
  <si>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</si>
  <si>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</si>
  <si>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</si>
  <si>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</si>
  <si>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</si>
  <si>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</si>
  <si>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</si>
  <si>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</si>
  <si>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</si>
  <si>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</si>
  <si>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</si>
  <si>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</si>
  <si>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</si>
  <si>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</si>
  <si>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</si>
  <si>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</si>
  <si>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</si>
  <si>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</si>
  <si>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</si>
  <si>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</si>
  <si>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</si>
  <si>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</si>
  <si>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</si>
  <si>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</si>
  <si>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</si>
  <si>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</si>
  <si>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</si>
  <si>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</si>
  <si>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</si>
  <si>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</si>
  <si>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</si>
  <si>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</si>
  <si>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</si>
  <si>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</si>
  <si>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</si>
  <si>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</si>
  <si>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</si>
  <si>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</si>
  <si>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</si>
  <si>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</si>
  <si>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</si>
  <si>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</si>
  <si>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</si>
  <si>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</si>
  <si>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</si>
  <si>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</si>
  <si>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</si>
  <si>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</si>
  <si>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</si>
  <si>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</si>
  <si>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</si>
  <si>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</si>
  <si>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</si>
  <si>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</si>
  <si>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</si>
  <si>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</si>
  <si>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</si>
  <si>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</si>
  <si>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</si>
  <si>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</si>
  <si>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</si>
  <si>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</si>
  <si>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</si>
  <si>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</si>
  <si>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</si>
  <si>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</si>
  <si>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</si>
  <si>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</si>
  <si>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</si>
  <si>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</si>
  <si>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</si>
  <si>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</si>
  <si>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</si>
  <si>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</si>
  <si>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</si>
  <si>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</si>
  <si>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</si>
  <si>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</si>
  <si>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</si>
  <si>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</si>
  <si>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</si>
  <si>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</si>
  <si>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</si>
  <si>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</si>
  <si>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</si>
  <si>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</si>
  <si>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</si>
  <si>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</si>
  <si>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</si>
  <si>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</si>
  <si>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</si>
  <si>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</si>
  <si>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</si>
  <si>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</si>
  <si>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</si>
  <si>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</si>
  <si>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</si>
  <si>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</si>
  <si>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</si>
  <si>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</si>
  <si>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</si>
  <si>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</si>
  <si>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</si>
  <si>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</si>
  <si>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</si>
  <si>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</si>
  <si>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</si>
  <si>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</si>
  <si>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</si>
  <si>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</si>
  <si>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</si>
  <si>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</si>
  <si>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</si>
  <si>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</si>
  <si>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</si>
  <si>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</si>
  <si>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</si>
  <si>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</si>
  <si>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</si>
  <si>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</si>
  <si>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</si>
  <si>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</si>
  <si>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</si>
  <si>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</si>
  <si>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</si>
  <si>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</si>
  <si>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</si>
  <si>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</si>
  <si>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</si>
  <si>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</si>
  <si>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</si>
  <si>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</si>
  <si>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</si>
  <si>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</si>
  <si>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</si>
  <si>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</si>
  <si>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</si>
  <si>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</si>
  <si>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</si>
  <si>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</si>
  <si>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</si>
  <si>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</si>
  <si>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</si>
  <si>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</si>
  <si>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</si>
  <si>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</si>
  <si>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</si>
  <si>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</si>
  <si>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</si>
  <si>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</si>
  <si>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</si>
  <si>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</si>
  <si>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</si>
  <si>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</si>
  <si>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</si>
  <si>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</si>
  <si>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</si>
  <si>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</si>
  <si>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</si>
  <si>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</si>
  <si>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</si>
  <si>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</si>
  <si>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</si>
  <si>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</si>
  <si>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</si>
  <si>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</si>
  <si>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</si>
  <si>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</si>
  <si>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</si>
  <si>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</si>
  <si>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</si>
  <si>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</si>
  <si>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</si>
  <si>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</si>
  <si>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</si>
  <si>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</si>
  <si>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</si>
  <si>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</si>
  <si>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</si>
  <si>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</si>
  <si>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</si>
  <si>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</si>
  <si>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</si>
  <si>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</si>
  <si>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</si>
  <si>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</si>
  <si>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</si>
  <si>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</si>
  <si>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</si>
  <si>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</si>
  <si>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</si>
  <si>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</si>
  <si>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</si>
  <si>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</si>
  <si>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</si>
  <si>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</si>
  <si>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</si>
  <si>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</si>
  <si>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</si>
  <si>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</si>
  <si>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</si>
  <si>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</si>
  <si>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</si>
  <si>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</si>
  <si>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</si>
  <si>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</si>
  <si>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</si>
  <si>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</si>
  <si>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</si>
  <si>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</si>
  <si>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</si>
  <si>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</si>
  <si>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</si>
  <si>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</si>
  <si>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</si>
  <si>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</si>
  <si>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</si>
  <si>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</si>
  <si>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</si>
  <si>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</si>
  <si>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</si>
  <si>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</si>
  <si>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</si>
  <si>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</si>
  <si>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</si>
  <si>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</si>
  <si>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</si>
  <si>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</si>
  <si>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</si>
  <si>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</si>
  <si>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</si>
  <si>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</si>
  <si>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</si>
  <si>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</si>
  <si>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</si>
  <si>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</si>
  <si>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</si>
  <si>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</si>
  <si>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</si>
  <si>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</si>
  <si>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</si>
  <si>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</si>
  <si>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</si>
  <si>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</si>
  <si>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</si>
  <si>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</si>
  <si>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</si>
  <si>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</si>
  <si>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</si>
  <si>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</si>
  <si>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</si>
  <si>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</si>
  <si>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</si>
  <si>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</si>
  <si>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</si>
  <si>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</si>
  <si>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</si>
  <si>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</si>
  <si>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</si>
  <si>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</si>
  <si>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</si>
  <si>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</si>
  <si>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</si>
  <si>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</si>
  <si>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</si>
  <si>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</si>
  <si>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</si>
  <si>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</si>
  <si>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</si>
  <si>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</si>
  <si>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</si>
  <si>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</si>
  <si>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</si>
  <si>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</si>
  <si>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</si>
  <si>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</si>
  <si>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</si>
  <si>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</si>
  <si>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</si>
  <si>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</si>
  <si>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</si>
  <si>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</si>
  <si>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</si>
  <si>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</si>
  <si>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</si>
  <si>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</si>
  <si>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</si>
  <si>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</si>
  <si>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</si>
  <si>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</si>
  <si>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</si>
  <si>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</si>
  <si>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</si>
  <si>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</si>
  <si>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</si>
  <si>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</si>
  <si>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</si>
  <si>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</si>
  <si>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</si>
  <si>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</si>
  <si>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</si>
  <si>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</si>
  <si>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</si>
  <si>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</si>
  <si>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</si>
  <si>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</si>
  <si>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</si>
  <si>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</si>
  <si>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</si>
  <si>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</si>
  <si>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</si>
  <si>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</si>
  <si>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</si>
  <si>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</si>
  <si>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</si>
  <si>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</si>
  <si>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</si>
  <si>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</si>
  <si>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</si>
  <si>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</si>
  <si>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</si>
  <si>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</si>
  <si>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</si>
  <si>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</si>
  <si>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</si>
  <si>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</si>
  <si>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</si>
  <si>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</si>
  <si>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</si>
  <si>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</si>
  <si>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</si>
  <si>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</si>
  <si>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</si>
  <si>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</si>
  <si>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</si>
  <si>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</si>
  <si>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</si>
  <si>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</si>
  <si>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</si>
  <si>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</si>
  <si>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</si>
  <si>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</si>
  <si>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</si>
  <si>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</si>
  <si>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</si>
  <si>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</si>
  <si>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</si>
  <si>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</si>
  <si>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</si>
  <si>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</si>
  <si>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</si>
  <si>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</si>
  <si>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</si>
  <si>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</si>
  <si>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</si>
  <si>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</si>
  <si>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</si>
  <si>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</si>
  <si>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</si>
  <si>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</si>
  <si>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</si>
  <si>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</si>
  <si>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</si>
  <si>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</si>
  <si>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</si>
  <si>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</si>
  <si>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</si>
  <si>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</si>
  <si>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</si>
  <si>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</si>
  <si>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</si>
  <si>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</si>
  <si>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</si>
  <si>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</si>
  <si>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</si>
  <si>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</si>
  <si>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</si>
  <si>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</si>
  <si>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</si>
  <si>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</si>
  <si>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</si>
  <si>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</si>
  <si>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</si>
  <si>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</si>
  <si>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</si>
  <si>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</si>
  <si>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</si>
  <si>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</si>
  <si>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</si>
  <si>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</si>
  <si>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</si>
  <si>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</si>
  <si>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</si>
  <si>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</si>
  <si>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</si>
  <si>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</si>
  <si>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</si>
  <si>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</si>
  <si>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</si>
  <si>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</si>
  <si>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</si>
  <si>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</si>
  <si>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</si>
  <si>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</si>
  <si>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</si>
  <si>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</si>
  <si>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</si>
  <si>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</si>
  <si>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</si>
  <si>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</si>
  <si>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</si>
  <si>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</si>
  <si>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</si>
  <si>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</si>
  <si>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</si>
  <si>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</si>
  <si>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</si>
  <si>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</si>
  <si>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</si>
  <si>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</si>
  <si>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</si>
  <si>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</si>
  <si>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</si>
  <si>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</si>
  <si>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</si>
  <si>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</si>
  <si>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</si>
  <si>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</si>
  <si>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</si>
  <si>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</si>
  <si>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</si>
  <si>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</si>
  <si>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</si>
  <si>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</si>
  <si>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</si>
  <si>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</si>
  <si>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</si>
  <si>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</si>
  <si>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</si>
  <si>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</si>
  <si>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</si>
  <si>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</si>
  <si>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</si>
  <si>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</si>
  <si>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</si>
  <si>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</si>
  <si>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</si>
  <si>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</si>
  <si>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</si>
  <si>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</si>
  <si>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</si>
  <si>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</si>
  <si>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</si>
  <si>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</si>
  <si>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</si>
  <si>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</si>
  <si>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</si>
  <si>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</si>
  <si>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</si>
  <si>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</si>
  <si>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</si>
  <si>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</si>
  <si>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</si>
  <si>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</si>
  <si>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</si>
  <si>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</si>
  <si>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</si>
  <si>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</si>
  <si>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</si>
  <si>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</si>
  <si>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</si>
  <si>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</si>
  <si>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</si>
  <si>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</si>
  <si>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</si>
  <si>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</si>
  <si>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</si>
  <si>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</si>
  <si>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</si>
  <si>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</si>
  <si>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</si>
  <si>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</si>
  <si>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</si>
  <si>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</si>
  <si>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</si>
  <si>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</si>
  <si>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</si>
  <si>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</si>
  <si>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</si>
  <si>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</si>
  <si>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</si>
  <si>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</si>
  <si>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</si>
  <si>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</si>
  <si>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</si>
  <si>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</si>
  <si>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</si>
  <si>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</si>
  <si>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</si>
  <si>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</si>
  <si>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</si>
  <si>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</si>
  <si>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</si>
  <si>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</si>
  <si>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</si>
  <si>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</si>
  <si>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</si>
  <si>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</si>
  <si>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</si>
  <si>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</si>
  <si>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</si>
  <si>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</si>
  <si>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</si>
  <si>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</si>
  <si>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</si>
  <si>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</si>
  <si>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</si>
  <si>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</si>
  <si>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</si>
  <si>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</si>
  <si>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</si>
  <si>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</si>
  <si>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</si>
  <si>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</si>
  <si>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</si>
  <si>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</si>
  <si>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</si>
  <si>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</si>
  <si>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</si>
  <si>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</si>
  <si>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</si>
  <si>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</si>
  <si>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</si>
  <si>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</si>
  <si>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</si>
  <si>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</si>
  <si>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</si>
  <si>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</si>
  <si>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</si>
  <si>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</si>
  <si>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</si>
  <si>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</si>
  <si>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</si>
  <si>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</si>
  <si>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</si>
  <si>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</si>
  <si>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</si>
  <si>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</si>
  <si>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</si>
  <si>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</si>
  <si>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</si>
  <si>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</si>
  <si>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</si>
  <si>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</si>
  <si>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</si>
  <si>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</si>
  <si>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</si>
  <si>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</si>
  <si>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</si>
  <si>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</si>
  <si>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</si>
  <si>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</si>
  <si>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</si>
  <si>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</si>
  <si>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</si>
  <si>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</si>
  <si>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</si>
  <si>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</si>
  <si>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</si>
  <si>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</si>
  <si>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</si>
  <si>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</si>
  <si>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</si>
  <si>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</si>
  <si>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</si>
  <si>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</si>
  <si>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</si>
  <si>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</si>
  <si>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</si>
  <si>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</si>
  <si>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</si>
  <si>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</si>
  <si>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</si>
  <si>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</si>
  <si>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</si>
  <si>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</si>
  <si>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</si>
  <si>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</si>
  <si>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</si>
  <si>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</si>
  <si>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</si>
  <si>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</si>
  <si>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</si>
  <si>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</si>
  <si>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</si>
  <si>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</si>
  <si>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</si>
  <si>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</si>
  <si>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</si>
  <si>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</si>
  <si>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</si>
  <si>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</si>
  <si>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</si>
  <si>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</si>
  <si>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</si>
  <si>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</si>
  <si>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</si>
  <si>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</si>
  <si>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</si>
  <si>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</si>
  <si>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</si>
  <si>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</si>
  <si>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</si>
  <si>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</si>
  <si>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</si>
  <si>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</si>
  <si>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</si>
  <si>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</si>
  <si>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</si>
  <si>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</si>
  <si>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</si>
  <si>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</si>
  <si>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</si>
  <si>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</si>
  <si>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</si>
  <si>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</si>
  <si>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</si>
  <si>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</si>
  <si>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</si>
  <si>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</si>
  <si>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</si>
  <si>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</si>
  <si>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</si>
  <si>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</si>
  <si>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</si>
  <si>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</si>
  <si>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</si>
  <si>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</si>
  <si>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</si>
  <si>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</si>
  <si>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</si>
  <si>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</si>
  <si>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</si>
  <si>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</si>
  <si>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</si>
  <si>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</si>
  <si>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</si>
  <si>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</si>
  <si>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</si>
  <si>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</si>
  <si>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</si>
  <si>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</si>
  <si>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</si>
  <si>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</si>
  <si>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</si>
  <si>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</si>
  <si>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</si>
  <si>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</si>
  <si>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</si>
  <si>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</si>
  <si>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</si>
  <si>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</si>
  <si>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</si>
  <si>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</si>
  <si>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</si>
  <si>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</si>
  <si>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</si>
  <si>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</si>
  <si>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</si>
  <si>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</si>
  <si>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</si>
  <si>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</si>
  <si>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</si>
  <si>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</si>
  <si>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</si>
  <si>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</si>
  <si>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</si>
  <si>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</si>
  <si>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</si>
  <si>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</si>
  <si>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</si>
  <si>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</si>
  <si>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</si>
  <si>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</si>
  <si>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</si>
  <si>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</si>
  <si>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</si>
  <si>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</si>
  <si>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</si>
  <si>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</si>
  <si>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</si>
  <si>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</si>
  <si>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</si>
  <si>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</si>
  <si>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</si>
  <si>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</si>
  <si>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</si>
  <si>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</si>
  <si>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</si>
  <si>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</si>
  <si>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</si>
  <si>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</si>
  <si>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</si>
  <si>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</si>
  <si>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</si>
  <si>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</si>
  <si>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</si>
  <si>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</si>
  <si>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</si>
  <si>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</si>
  <si>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</si>
  <si>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</si>
  <si>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</si>
  <si>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</si>
  <si>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</si>
  <si>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</si>
  <si>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</si>
  <si>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</si>
  <si>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</si>
  <si>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</si>
  <si>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</si>
  <si>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</si>
  <si>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</si>
  <si>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</si>
  <si>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</si>
  <si>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</si>
  <si>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</si>
  <si>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</si>
  <si>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</si>
  <si>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</si>
  <si>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</si>
  <si>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</si>
  <si>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</si>
  <si>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</si>
  <si>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</si>
  <si>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</si>
  <si>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</si>
  <si>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</si>
  <si>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</si>
  <si>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</si>
  <si>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</si>
  <si>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</si>
  <si>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</si>
  <si>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</si>
  <si>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</si>
  <si>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</si>
  <si>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</si>
  <si>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</si>
  <si>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</si>
  <si>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</si>
  <si>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</si>
  <si>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</si>
  <si>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</si>
  <si>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</si>
  <si>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</si>
  <si>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</si>
  <si>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</si>
  <si>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</si>
  <si>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</si>
  <si>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</si>
  <si>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</si>
  <si>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</si>
  <si>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</si>
  <si>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</si>
  <si>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</si>
  <si>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</si>
  <si>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</si>
  <si>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</si>
  <si>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</si>
  <si>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</si>
  <si>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</si>
  <si>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</si>
  <si>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</si>
  <si>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</si>
  <si>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</si>
  <si>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</si>
  <si>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</si>
  <si>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</si>
  <si>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</si>
  <si>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</si>
  <si>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</si>
  <si>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</si>
  <si>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</si>
  <si>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</si>
  <si>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</si>
  <si>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</si>
  <si>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</si>
  <si>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</si>
  <si>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</si>
  <si>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</si>
  <si>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</si>
  <si>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</si>
  <si>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</si>
  <si>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</si>
  <si>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</si>
  <si>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</si>
  <si>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</si>
  <si>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</si>
  <si>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</si>
  <si>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</si>
  <si>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</si>
  <si>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</si>
  <si>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</si>
  <si>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</si>
  <si>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</si>
  <si>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</si>
  <si>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</si>
  <si>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</si>
  <si>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</si>
  <si>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</si>
  <si>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</si>
  <si>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</si>
  <si>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</si>
  <si>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</si>
  <si>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</si>
  <si>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</si>
  <si>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</si>
  <si>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</si>
  <si>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</si>
  <si>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</si>
  <si>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</si>
  <si>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</si>
  <si>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</si>
  <si>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</si>
  <si>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</si>
  <si>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</si>
  <si>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</si>
  <si>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</si>
  <si>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</si>
  <si>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</si>
  <si>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</si>
  <si>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</si>
  <si>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</si>
  <si>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</si>
  <si>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</si>
  <si>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</si>
  <si>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</si>
  <si>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</si>
  <si>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</si>
  <si>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</si>
  <si>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</si>
  <si>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</si>
  <si>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</si>
  <si>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</si>
  <si>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</si>
  <si>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</si>
  <si>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</si>
  <si>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</si>
  <si>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</si>
  <si>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</si>
  <si>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</si>
  <si>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</si>
  <si>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</si>
  <si>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</si>
  <si>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</si>
  <si>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</si>
  <si>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</si>
  <si>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</si>
  <si>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</si>
  <si>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</si>
  <si>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</si>
  <si>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</si>
  <si>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</si>
  <si>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</si>
  <si>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</si>
  <si>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</si>
  <si>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</si>
  <si>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</si>
  <si>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</si>
  <si>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</si>
  <si>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</si>
  <si>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</si>
  <si>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</si>
  <si>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</si>
  <si>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</si>
  <si>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</si>
  <si>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</si>
  <si>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</si>
  <si>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</si>
  <si>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</si>
  <si>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</si>
  <si>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</si>
  <si>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</si>
  <si>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</si>
  <si>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</si>
  <si>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</si>
  <si>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</si>
  <si>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</si>
  <si>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</si>
  <si>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</si>
  <si>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</si>
  <si>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</si>
  <si>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</si>
  <si>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</si>
  <si>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</si>
  <si>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</si>
  <si>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</si>
  <si>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</si>
  <si>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</si>
  <si>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</si>
  <si>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</si>
  <si>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</si>
  <si>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</si>
  <si>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</si>
  <si>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</si>
  <si>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</si>
  <si>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</si>
  <si>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</si>
  <si>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</si>
  <si>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</si>
  <si>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</si>
  <si>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</si>
  <si>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</si>
  <si>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</si>
  <si>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</si>
  <si>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</si>
  <si>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</si>
  <si>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</si>
  <si>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</si>
  <si>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</si>
  <si>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</si>
  <si>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</si>
  <si>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</si>
  <si>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</si>
  <si>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</si>
  <si>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</si>
  <si>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</si>
  <si>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</si>
  <si>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</si>
  <si>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</si>
  <si>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</si>
  <si>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</si>
  <si>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</si>
  <si>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</si>
  <si>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</si>
  <si>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</si>
  <si>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</si>
  <si>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</si>
  <si>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</si>
  <si>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</si>
  <si>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</si>
  <si>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</si>
  <si>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</si>
  <si>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</si>
  <si>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</si>
  <si>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</si>
  <si>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</si>
  <si>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</si>
  <si>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</si>
  <si>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</si>
  <si>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</si>
  <si>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</si>
  <si>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</si>
  <si>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</si>
  <si>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</si>
  <si>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</si>
  <si>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</si>
  <si>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</si>
  <si>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</si>
  <si>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</si>
  <si>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</si>
  <si>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</si>
  <si>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</si>
  <si>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</si>
  <si>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</si>
  <si>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</si>
  <si>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</si>
  <si>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</si>
  <si>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</si>
  <si>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</si>
  <si>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</si>
  <si>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</si>
  <si>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</si>
  <si>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</si>
  <si>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</si>
  <si>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</si>
  <si>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</si>
  <si>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</si>
  <si>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</si>
  <si>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</si>
  <si>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</si>
  <si>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</si>
  <si>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</si>
  <si>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</si>
  <si>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</si>
  <si>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</si>
  <si>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</si>
  <si>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</si>
  <si>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</si>
  <si>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</si>
  <si>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</si>
  <si>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</si>
  <si>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</si>
  <si>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</si>
  <si>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</si>
  <si>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</si>
  <si>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</si>
  <si>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</si>
  <si>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</si>
  <si>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</si>
  <si>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</si>
  <si>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</si>
  <si>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</si>
  <si>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</si>
  <si>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</si>
  <si>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</si>
  <si>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</si>
  <si>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</si>
  <si>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</si>
  <si>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</si>
  <si>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</si>
  <si>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</si>
  <si>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</si>
  <si>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</si>
  <si>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</si>
  <si>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</si>
  <si>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</si>
  <si>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</si>
  <si>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</si>
  <si>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</si>
  <si>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</si>
  <si>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</si>
  <si>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</si>
  <si>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</si>
  <si>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</si>
  <si>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</si>
  <si>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</si>
  <si>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</si>
  <si>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</si>
  <si>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</si>
  <si>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</si>
  <si>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</si>
  <si>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</si>
  <si>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</si>
  <si>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</si>
  <si>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</si>
  <si>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</si>
  <si>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</si>
  <si>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</si>
  <si>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</si>
  <si>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</si>
  <si>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</si>
  <si>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</si>
  <si>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</si>
  <si>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</si>
  <si>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</si>
  <si>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</si>
  <si>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</si>
  <si>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</si>
  <si>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</si>
  <si>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</si>
  <si>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</si>
  <si>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</si>
  <si>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</si>
  <si>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</si>
  <si>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</si>
  <si>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</si>
  <si>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</si>
  <si>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</si>
  <si>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</si>
  <si>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</si>
  <si>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</si>
  <si>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</si>
  <si>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</si>
  <si>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</si>
  <si>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</si>
  <si>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</si>
  <si>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</si>
  <si>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</si>
  <si>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</si>
  <si>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</si>
  <si>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</si>
  <si>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</si>
  <si>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</si>
  <si>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</si>
  <si>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</si>
  <si>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</si>
  <si>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</si>
  <si>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</si>
  <si>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</si>
  <si>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</si>
  <si>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</si>
  <si>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</si>
  <si>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</si>
  <si>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</si>
  <si>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</si>
  <si>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</si>
  <si>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</si>
  <si>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</si>
  <si>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</si>
  <si>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</si>
  <si>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</si>
  <si>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</si>
  <si>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</si>
  <si>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</si>
  <si>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</si>
  <si>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</si>
  <si>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</si>
  <si>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</si>
  <si>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</si>
  <si>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</si>
  <si>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</si>
  <si>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</si>
  <si>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</si>
  <si>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</si>
  <si>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</si>
  <si>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</si>
  <si>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</si>
  <si>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</si>
  <si>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</si>
  <si>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</si>
  <si>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</si>
  <si>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</si>
  <si>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</si>
  <si>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</si>
  <si>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</si>
  <si>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</si>
  <si>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</si>
  <si>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</si>
  <si>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</si>
  <si>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</si>
  <si>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</si>
  <si>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</si>
  <si>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</si>
  <si>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</si>
  <si>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</si>
  <si>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</si>
  <si>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</si>
  <si>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</si>
  <si>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</si>
  <si>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</si>
  <si>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</si>
  <si>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</si>
  <si>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</si>
  <si>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</si>
  <si>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</si>
  <si>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</si>
  <si>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</si>
  <si>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</si>
  <si>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</si>
  <si>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</si>
  <si>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</si>
  <si>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</si>
  <si>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</si>
  <si>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</si>
  <si>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</si>
  <si>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</si>
  <si>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</si>
  <si>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</si>
  <si>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</si>
  <si>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</si>
  <si>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</si>
  <si>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</si>
  <si>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</si>
  <si>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</si>
  <si>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</si>
  <si>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</si>
  <si>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</si>
  <si>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</si>
  <si>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</si>
  <si>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</si>
  <si>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</si>
  <si>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</si>
  <si>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</si>
  <si>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</si>
  <si>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</si>
  <si>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</si>
  <si>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</si>
  <si>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</si>
  <si>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</si>
  <si>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</si>
  <si>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</si>
  <si>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</si>
  <si>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</si>
  <si>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</si>
  <si>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</si>
  <si>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</si>
  <si>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</si>
  <si>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</si>
  <si>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</si>
  <si>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</si>
  <si>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</si>
  <si>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</si>
  <si>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</si>
  <si>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</si>
  <si>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</si>
  <si>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</si>
  <si>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</si>
  <si>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</si>
  <si>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</si>
  <si>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</si>
  <si>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</si>
  <si>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</si>
  <si>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</si>
  <si>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</si>
  <si>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</si>
  <si>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</si>
  <si>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</si>
  <si>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</si>
  <si>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</si>
  <si>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</si>
  <si>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</si>
  <si>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</si>
  <si>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</si>
  <si>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</si>
  <si>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</si>
  <si>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</si>
  <si>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</si>
  <si>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</si>
  <si>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</si>
  <si>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</si>
  <si>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</si>
  <si>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</si>
  <si>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</si>
  <si>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</si>
  <si>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</si>
  <si>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</si>
  <si>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</si>
  <si>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</si>
  <si>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</si>
  <si>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</si>
  <si>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</si>
  <si>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</si>
  <si>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</si>
  <si>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</si>
  <si>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</si>
  <si>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</si>
  <si>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</si>
  <si>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</si>
  <si>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</si>
  <si>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</si>
  <si>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</si>
  <si>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</si>
  <si>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</si>
  <si>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</si>
  <si>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</si>
  <si>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</si>
  <si>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</si>
  <si>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</si>
  <si>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</si>
  <si>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</si>
  <si>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</si>
  <si>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</si>
  <si>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</si>
  <si>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</si>
  <si>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</si>
  <si>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</si>
  <si>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</si>
  <si>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</si>
  <si>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</si>
  <si>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</si>
  <si>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</si>
  <si>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</si>
  <si>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</si>
  <si>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</si>
  <si>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</si>
  <si>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</si>
  <si>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</si>
  <si>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</si>
  <si>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</si>
  <si>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</si>
  <si>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</si>
  <si>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</si>
  <si>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</si>
  <si>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</si>
  <si>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</si>
  <si>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</si>
  <si>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</si>
  <si>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</si>
  <si>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</si>
  <si>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</si>
  <si>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</si>
  <si>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</si>
  <si>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</si>
  <si>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</si>
  <si>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</si>
  <si>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</si>
  <si>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</si>
  <si>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</si>
  <si>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</si>
  <si>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</si>
  <si>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</si>
  <si>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</si>
  <si>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</si>
  <si>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</si>
  <si>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</si>
  <si>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</si>
  <si>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</si>
  <si>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</si>
  <si>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</si>
  <si>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</si>
  <si>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</si>
  <si>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</si>
  <si>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</si>
  <si>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</si>
  <si>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</si>
  <si>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</si>
  <si>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</si>
  <si>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</si>
  <si>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</si>
  <si>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</si>
  <si>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</si>
  <si>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</si>
  <si>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</si>
  <si>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</si>
  <si>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</si>
  <si>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</si>
  <si>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</si>
  <si>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</si>
  <si>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</si>
  <si>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</si>
  <si>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</si>
  <si>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</si>
  <si>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</si>
  <si>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</si>
  <si>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</si>
  <si>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</si>
  <si>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</si>
  <si>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</si>
  <si>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</si>
  <si>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</si>
  <si>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</si>
  <si>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</si>
  <si>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</si>
  <si>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</si>
  <si>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</si>
  <si>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</si>
  <si>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</si>
  <si>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</si>
  <si>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</si>
  <si>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</si>
  <si>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</si>
  <si>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</si>
  <si>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</si>
  <si>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</si>
  <si>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</si>
  <si>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</si>
  <si>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</si>
  <si>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</si>
  <si>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</si>
  <si>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</si>
  <si>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</si>
  <si>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</si>
  <si>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</si>
  <si>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</si>
  <si>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</si>
  <si>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</si>
  <si>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</si>
  <si>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</si>
  <si>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</si>
  <si>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</si>
  <si>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</si>
  <si>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</si>
  <si>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</si>
  <si>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</si>
  <si>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</si>
  <si>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</si>
  <si>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</si>
  <si>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</si>
  <si>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</si>
  <si>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</si>
  <si>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</si>
  <si>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</si>
  <si>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</si>
  <si>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</si>
  <si>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</si>
  <si>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</si>
  <si>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</si>
  <si>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</si>
  <si>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</si>
  <si>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</si>
  <si>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</si>
  <si>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</si>
  <si>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</si>
  <si>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</si>
  <si>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</si>
  <si>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</si>
  <si>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</si>
  <si>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</si>
  <si>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</si>
  <si>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</si>
  <si>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</si>
  <si>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</si>
  <si>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</si>
  <si>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</si>
  <si>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</si>
  <si>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</si>
  <si>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</si>
  <si>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</si>
  <si>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</si>
  <si>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</si>
  <si>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</si>
  <si>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</si>
  <si>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</si>
  <si>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</si>
  <si>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</si>
  <si>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</si>
  <si>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</si>
  <si>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</si>
  <si>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</si>
  <si>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</si>
  <si>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</si>
  <si>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</si>
  <si>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</si>
  <si>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</si>
  <si>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</si>
  <si>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</si>
  <si>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</si>
  <si>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</si>
  <si>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</si>
  <si>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</si>
  <si>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</si>
  <si>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</si>
  <si>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</si>
  <si>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</si>
  <si>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</si>
  <si>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</si>
  <si>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</si>
  <si>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</si>
  <si>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</si>
  <si>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</si>
  <si>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</si>
  <si>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</si>
  <si>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</si>
  <si>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</si>
  <si>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</si>
  <si>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</si>
  <si>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</si>
  <si>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</si>
  <si>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</si>
  <si>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</si>
  <si>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</si>
  <si>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</si>
  <si>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</si>
  <si>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</si>
  <si>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</si>
  <si>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</si>
  <si>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</si>
  <si>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</si>
  <si>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</si>
  <si>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</si>
  <si>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</si>
  <si>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</si>
  <si>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</si>
  <si>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</si>
  <si>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</si>
  <si>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</si>
  <si>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</si>
  <si>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</si>
  <si>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</si>
  <si>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</si>
  <si>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</si>
  <si>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</si>
  <si>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</si>
  <si>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</si>
  <si>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</si>
  <si>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</si>
  <si>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</si>
  <si>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</si>
  <si>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</si>
  <si>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</si>
  <si>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</si>
  <si>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</si>
  <si>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</si>
  <si>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</si>
  <si>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</si>
  <si>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</si>
  <si>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</si>
  <si>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</si>
  <si>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</si>
  <si>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</si>
  <si>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</si>
  <si>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</si>
  <si>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</si>
  <si>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</si>
  <si>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</si>
  <si>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</si>
  <si>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</si>
  <si>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</si>
  <si>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</si>
  <si>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</si>
  <si>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</si>
  <si>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</si>
  <si>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</si>
  <si>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</si>
  <si>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</si>
  <si>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</si>
  <si>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</si>
  <si>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</si>
  <si>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</si>
  <si>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</si>
  <si>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</si>
  <si>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</si>
  <si>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</si>
  <si>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</si>
  <si>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</si>
  <si>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</si>
  <si>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</si>
  <si>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</si>
  <si>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</si>
  <si>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</si>
  <si>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</si>
  <si>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</si>
  <si>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</si>
  <si>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</si>
  <si>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</si>
  <si>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</si>
  <si>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</si>
  <si>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</si>
  <si>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</si>
  <si>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</si>
  <si>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</si>
  <si>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</si>
  <si>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</si>
  <si>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</si>
  <si>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</si>
  <si>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</si>
  <si>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</si>
  <si>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</si>
  <si>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</si>
  <si>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</si>
  <si>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</si>
  <si>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</si>
  <si>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</si>
  <si>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</si>
  <si>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</si>
  <si>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</si>
  <si>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</si>
  <si>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</si>
  <si>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</si>
  <si>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</si>
  <si>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</si>
  <si>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</si>
  <si>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</si>
  <si>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</si>
  <si>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</si>
  <si>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</si>
  <si>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</si>
  <si>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</si>
  <si>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</si>
  <si>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</si>
  <si>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</si>
  <si>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</si>
  <si>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</si>
  <si>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</si>
  <si>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</si>
  <si>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</si>
  <si>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</si>
  <si>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</si>
  <si>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</si>
  <si>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</si>
  <si>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</si>
  <si>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</si>
  <si>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</si>
  <si>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</si>
  <si>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</si>
  <si>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</si>
  <si>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</si>
  <si>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</si>
  <si>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</si>
  <si>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</si>
  <si>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</si>
  <si>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</si>
  <si>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</si>
  <si>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</si>
  <si>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</si>
  <si>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</si>
  <si>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</si>
  <si>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</si>
  <si>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</si>
  <si>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</si>
  <si>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</si>
  <si>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</si>
  <si>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</si>
  <si>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</si>
  <si>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</si>
  <si>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</si>
  <si>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</si>
  <si>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</si>
  <si>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</si>
  <si>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</si>
  <si>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</si>
  <si>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</si>
  <si>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</si>
  <si>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</si>
  <si>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</si>
  <si>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</si>
  <si>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</si>
  <si>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</si>
  <si>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</si>
  <si>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</si>
  <si>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</si>
  <si>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</si>
  <si>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</si>
  <si>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</si>
  <si>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</si>
  <si>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</si>
  <si>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</si>
  <si>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</si>
  <si>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</si>
  <si>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</si>
  <si>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</si>
  <si>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</si>
  <si>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</si>
  <si>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</si>
  <si>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</si>
  <si>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</si>
  <si>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</si>
  <si>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</si>
  <si>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</si>
  <si>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</si>
  <si>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</si>
  <si>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</si>
  <si>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</si>
  <si>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</si>
  <si>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</si>
  <si>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</si>
  <si>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</si>
  <si>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</si>
  <si>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</si>
  <si>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</si>
  <si>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</si>
  <si>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</si>
  <si>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</si>
  <si>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</si>
  <si>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</si>
  <si>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</si>
  <si>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</si>
  <si>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</si>
  <si>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</si>
  <si>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</si>
  <si>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</si>
  <si>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</si>
  <si>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</si>
  <si>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</si>
  <si>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</si>
  <si>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</si>
  <si>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</si>
  <si>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</si>
  <si>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</si>
  <si>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</si>
  <si>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</si>
  <si>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</si>
  <si>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</si>
  <si>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</si>
  <si>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</si>
  <si>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</si>
  <si>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</si>
  <si>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</si>
  <si>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</si>
  <si>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</si>
  <si>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</si>
  <si>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</si>
  <si>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</si>
  <si>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</si>
  <si>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</si>
  <si>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</si>
  <si>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</si>
  <si>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</si>
  <si>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</si>
  <si>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</si>
  <si>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</si>
  <si>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</si>
  <si>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</si>
  <si>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</si>
  <si>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</si>
  <si>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</si>
  <si>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</si>
  <si>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</si>
  <si>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</si>
  <si>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</si>
  <si>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</si>
  <si>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</si>
  <si>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</si>
  <si>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</si>
  <si>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</si>
  <si>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</si>
  <si>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</si>
  <si>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</si>
  <si>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</si>
  <si>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</si>
  <si>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</si>
  <si>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</si>
  <si>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</si>
  <si>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</si>
  <si>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</si>
  <si>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</si>
  <si>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</si>
  <si>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</si>
  <si>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</si>
  <si>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</si>
  <si>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</si>
  <si>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</si>
  <si>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</si>
  <si>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</si>
  <si>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</si>
  <si>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</si>
  <si>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</si>
  <si>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</si>
  <si>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</si>
  <si>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</si>
  <si>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</si>
  <si>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</si>
  <si>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</si>
  <si>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</si>
  <si>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</si>
  <si>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</si>
  <si>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</si>
  <si>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</si>
  <si>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</si>
  <si>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</si>
  <si>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</si>
  <si>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</si>
  <si>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</si>
  <si>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</si>
  <si>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</si>
  <si>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</si>
  <si>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</si>
  <si>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</si>
  <si>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</si>
  <si>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</si>
  <si>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</si>
  <si>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</si>
  <si>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</si>
  <si>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</si>
  <si>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</si>
  <si>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</si>
  <si>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</si>
  <si>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</si>
  <si>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</si>
  <si>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</si>
  <si>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</si>
  <si>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</si>
  <si>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</si>
  <si>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</si>
  <si>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</si>
  <si>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</si>
  <si>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</si>
  <si>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</si>
  <si>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</si>
  <si>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</si>
  <si>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</si>
  <si>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</si>
  <si>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</si>
  <si>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</si>
  <si>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</si>
  <si>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</si>
  <si>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</si>
  <si>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</si>
  <si>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</si>
  <si>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</si>
  <si>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</si>
  <si>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</si>
  <si>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</si>
  <si>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</si>
  <si>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</si>
  <si>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</si>
  <si>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</si>
  <si>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</si>
  <si>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</si>
  <si>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</si>
  <si>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</si>
  <si>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</si>
  <si>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</si>
  <si>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</si>
  <si>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</si>
  <si>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</si>
  <si>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</si>
  <si>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</si>
  <si>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</si>
  <si>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</si>
  <si>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</si>
  <si>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</si>
  <si>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</si>
  <si>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</si>
  <si>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</si>
  <si>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</si>
  <si>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</si>
  <si>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</si>
  <si>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</si>
  <si>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</si>
  <si>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</si>
  <si>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</si>
  <si>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</si>
  <si>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</si>
  <si>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</si>
  <si>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</si>
  <si>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</si>
  <si>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</si>
  <si>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</si>
  <si>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</si>
  <si>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</si>
  <si>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</si>
  <si>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</si>
  <si>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</si>
  <si>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</si>
  <si>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</si>
  <si>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</si>
  <si>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</si>
  <si>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</si>
  <si>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</si>
  <si>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</si>
  <si>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</si>
  <si>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</si>
  <si>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</si>
  <si>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</si>
  <si>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</si>
  <si>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</si>
  <si>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</si>
  <si>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</si>
  <si>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</si>
  <si>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</si>
  <si>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</si>
  <si>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</si>
  <si>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</si>
  <si>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</si>
  <si>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</si>
  <si>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</si>
  <si>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</si>
  <si>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</si>
  <si>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</si>
  <si>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</si>
  <si>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</si>
  <si>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</si>
  <si>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</si>
  <si>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</si>
  <si>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</si>
  <si>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</si>
  <si>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</si>
  <si>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</si>
  <si>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</si>
  <si>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</si>
  <si>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</si>
  <si>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</si>
  <si>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</si>
  <si>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</si>
  <si>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</si>
  <si>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</si>
  <si>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</si>
  <si>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</si>
  <si>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</si>
  <si>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</si>
  <si>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</si>
  <si>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</si>
  <si>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</si>
  <si>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</si>
  <si>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</si>
  <si>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</si>
  <si>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</si>
  <si>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</si>
  <si>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</si>
  <si>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</si>
  <si>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</si>
  <si>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</si>
  <si>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</si>
  <si>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</si>
  <si>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</si>
  <si>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</si>
  <si>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</si>
  <si>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</si>
  <si>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</si>
  <si>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</si>
  <si>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</si>
  <si>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</si>
  <si>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</si>
  <si>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</si>
  <si>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</si>
  <si>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</si>
  <si>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</si>
  <si>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</si>
  <si>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</si>
  <si>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</si>
  <si>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</si>
  <si>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</si>
  <si>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</si>
  <si>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</si>
  <si>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</si>
  <si>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</si>
  <si>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</si>
  <si>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</si>
  <si>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</si>
  <si>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</si>
  <si>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</si>
  <si>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</si>
  <si>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</si>
  <si>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</si>
  <si>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</si>
  <si>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</si>
  <si>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</si>
  <si>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</si>
  <si>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</si>
  <si>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</si>
  <si>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</si>
  <si>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</si>
  <si>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</si>
  <si>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</si>
  <si>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</si>
  <si>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</si>
  <si>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</si>
  <si>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</si>
  <si>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</si>
  <si>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</si>
  <si>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</si>
  <si>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</si>
  <si>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</si>
  <si>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</si>
  <si>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</si>
  <si>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</si>
  <si>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</si>
  <si>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</si>
  <si>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</si>
  <si>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</si>
  <si>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</si>
  <si>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</si>
  <si>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</si>
  <si>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</si>
  <si>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</si>
  <si>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</si>
  <si>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</si>
  <si>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</si>
  <si>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</si>
  <si>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</si>
  <si>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</si>
  <si>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</si>
  <si>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</si>
  <si>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</si>
  <si>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</si>
  <si>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</si>
  <si>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</si>
  <si>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</si>
  <si>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</si>
  <si>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</si>
  <si>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</si>
  <si>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</si>
  <si>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</si>
  <si>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</si>
  <si>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</si>
  <si>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</si>
  <si>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</si>
  <si>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</si>
  <si>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</si>
  <si>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</si>
  <si>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</si>
  <si>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</si>
  <si>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</si>
  <si>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</si>
  <si>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</si>
  <si>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</si>
  <si>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</si>
  <si>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</si>
  <si>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</si>
  <si>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</si>
  <si>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</si>
  <si>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</si>
  <si>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</si>
  <si>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</si>
  <si>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</si>
  <si>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</si>
  <si>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</si>
  <si>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</si>
  <si>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</si>
  <si>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</si>
  <si>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</si>
  <si>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</si>
  <si>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</si>
  <si>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</si>
  <si>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</si>
  <si>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</si>
  <si>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</si>
  <si>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</si>
  <si>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</si>
  <si>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</si>
  <si>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</si>
  <si>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</si>
  <si>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</si>
  <si>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</si>
  <si>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</si>
  <si>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</si>
  <si>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</si>
  <si>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</si>
  <si>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</si>
  <si>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</si>
  <si>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</si>
  <si>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</si>
  <si>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</si>
  <si>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</si>
  <si>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</si>
  <si>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</si>
  <si>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</si>
  <si>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</si>
  <si>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</si>
  <si>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</si>
  <si>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</si>
  <si>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</si>
  <si>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</si>
  <si>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</si>
  <si>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</si>
  <si>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</si>
  <si>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</si>
  <si>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</si>
  <si>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</si>
  <si>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</si>
  <si>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</si>
  <si>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</si>
  <si>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</si>
  <si>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</si>
  <si>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</si>
  <si>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</si>
  <si>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</si>
  <si>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</si>
  <si>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</si>
  <si>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</si>
  <si>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</si>
  <si>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</si>
  <si>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</si>
  <si>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</si>
  <si>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</si>
  <si>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</si>
  <si>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</si>
  <si>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</si>
  <si>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</si>
  <si>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</si>
  <si>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</si>
  <si>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</si>
  <si>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</si>
  <si>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</si>
  <si>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</si>
  <si>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</si>
  <si>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</si>
  <si>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</si>
  <si>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</si>
  <si>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</si>
  <si>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</si>
  <si>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</si>
  <si>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</si>
  <si>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</si>
  <si>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</si>
  <si>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</si>
  <si>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</si>
  <si>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</si>
  <si>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</si>
  <si>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</si>
  <si>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</si>
  <si>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</si>
  <si>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</si>
  <si>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</si>
  <si>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</si>
  <si>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</si>
  <si>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</si>
  <si>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</si>
  <si>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</si>
  <si>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</si>
  <si>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</si>
  <si>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</si>
  <si>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</si>
  <si>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</si>
  <si>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</si>
  <si>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</si>
  <si>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</si>
  <si>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</si>
  <si>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</si>
  <si>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</si>
  <si>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</si>
  <si>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</si>
  <si>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</si>
  <si>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</si>
  <si>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</si>
  <si>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</si>
  <si>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</si>
  <si>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</si>
  <si>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</si>
  <si>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</si>
  <si>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</si>
  <si>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</si>
  <si>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</si>
  <si>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</si>
  <si>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</si>
  <si>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</si>
  <si>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</si>
  <si>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</si>
  <si>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</si>
  <si>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</si>
  <si>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</si>
  <si>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</si>
  <si>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</si>
  <si>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</si>
  <si>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</si>
  <si>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</si>
  <si>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</si>
  <si>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</si>
  <si>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</si>
  <si>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</si>
  <si>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</si>
  <si>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</si>
  <si>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</si>
  <si>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</si>
  <si>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</si>
  <si>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</si>
  <si>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</si>
  <si>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</si>
  <si>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</si>
  <si>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</si>
  <si>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</si>
  <si>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</si>
  <si>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</si>
  <si>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</si>
  <si>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</si>
  <si>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</si>
  <si>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</si>
  <si>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</si>
  <si>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</si>
  <si>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</si>
  <si>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</si>
  <si>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</si>
  <si>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</si>
  <si>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</si>
  <si>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</si>
  <si>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</si>
  <si>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</si>
  <si>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</si>
  <si>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</si>
  <si>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</si>
  <si>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</si>
  <si>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</si>
  <si>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</si>
  <si>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</si>
  <si>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</si>
  <si>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</si>
  <si>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</si>
  <si>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</si>
  <si>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</si>
  <si>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</si>
  <si>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</si>
  <si>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</si>
  <si>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</si>
  <si>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</si>
  <si>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</si>
  <si>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</si>
  <si>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</si>
  <si>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</si>
  <si>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</si>
  <si>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</si>
  <si>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</si>
  <si>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</si>
  <si>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</si>
  <si>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</si>
  <si>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</si>
  <si>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</si>
  <si>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</si>
  <si>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</si>
  <si>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</si>
  <si>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</si>
  <si>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</si>
  <si>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</si>
  <si>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</si>
  <si>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</si>
  <si>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</si>
  <si>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</si>
  <si>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</si>
  <si>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</si>
  <si>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</si>
  <si>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</si>
  <si>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</si>
  <si>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</si>
  <si>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</si>
  <si>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</si>
  <si>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</si>
  <si>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</si>
  <si>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</si>
  <si>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</si>
  <si>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</si>
  <si>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</si>
  <si>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</si>
  <si>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</si>
  <si>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</si>
  <si>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</si>
  <si>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</si>
  <si>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</si>
  <si>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</si>
  <si>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</si>
  <si>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</si>
  <si>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</si>
  <si>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</si>
  <si>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</si>
  <si>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</si>
  <si>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</si>
  <si>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</si>
  <si>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</si>
  <si>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</si>
  <si>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</si>
  <si>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</si>
  <si>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</si>
  <si>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</si>
  <si>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</si>
  <si>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</si>
  <si>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</si>
  <si>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</si>
  <si>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</si>
  <si>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</si>
  <si>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</si>
  <si>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</si>
  <si>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</si>
  <si>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</si>
  <si>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</si>
  <si>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</si>
  <si>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</si>
  <si>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</si>
  <si>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</si>
  <si>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</si>
  <si>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</si>
  <si>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</si>
  <si>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</si>
  <si>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</si>
  <si>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</si>
  <si>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</si>
  <si>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</si>
  <si>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</si>
  <si>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</si>
  <si>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</si>
  <si>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</si>
  <si>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</si>
  <si>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</si>
  <si>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</si>
  <si>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</si>
  <si>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</si>
  <si>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</si>
  <si>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</si>
  <si>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</si>
  <si>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</si>
  <si>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</si>
  <si>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</si>
  <si>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</si>
  <si>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</si>
  <si>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</si>
  <si>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</si>
  <si>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</si>
  <si>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</si>
  <si>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</si>
  <si>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</si>
  <si>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</si>
  <si>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</si>
  <si>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</si>
  <si>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</si>
  <si>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</si>
  <si>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</si>
  <si>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</si>
  <si>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</si>
  <si>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</si>
  <si>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</si>
  <si>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</si>
  <si>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</si>
  <si>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</si>
  <si>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</si>
  <si>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</si>
  <si>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</si>
  <si>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</si>
  <si>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</si>
  <si>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</si>
  <si>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</si>
  <si>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</si>
  <si>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</si>
  <si>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</si>
  <si>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</si>
  <si>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</si>
  <si>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</si>
  <si>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</si>
  <si>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</si>
  <si>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</si>
  <si>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</si>
  <si>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</si>
  <si>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</si>
  <si>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</si>
  <si>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</si>
  <si>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</si>
  <si>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</si>
  <si>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</si>
  <si>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</si>
  <si>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</si>
  <si>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</si>
  <si>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</si>
  <si>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</si>
  <si>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</si>
  <si>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</si>
  <si>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</si>
  <si>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</si>
  <si>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</si>
  <si>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</si>
  <si>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</si>
  <si>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</si>
  <si>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</si>
  <si>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</si>
  <si>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</si>
  <si>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</si>
  <si>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</si>
  <si>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</si>
  <si>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</si>
  <si>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</si>
  <si>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</si>
  <si>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</si>
  <si>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</si>
  <si>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</si>
  <si>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</si>
  <si>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</si>
  <si>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</si>
  <si>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</si>
  <si>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</si>
  <si>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</si>
  <si>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</si>
  <si>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</si>
  <si>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</si>
  <si>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</si>
  <si>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</si>
  <si>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</si>
  <si>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</si>
  <si>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</si>
  <si>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</si>
  <si>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</si>
  <si>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</si>
  <si>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</si>
  <si>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</si>
  <si>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</si>
  <si>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</si>
  <si>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</si>
  <si>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</si>
  <si>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</si>
  <si>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</si>
  <si>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</si>
  <si>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</si>
  <si>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</si>
  <si>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</si>
  <si>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</si>
  <si>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</si>
  <si>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</si>
  <si>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</si>
  <si>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</si>
  <si>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</si>
  <si>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</si>
  <si>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</si>
  <si>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</si>
  <si>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</si>
  <si>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</si>
  <si>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</si>
  <si>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</si>
  <si>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</si>
  <si>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</si>
  <si>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</si>
  <si>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</si>
  <si>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</si>
  <si>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</si>
  <si>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</si>
  <si>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</si>
  <si>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</si>
  <si>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</si>
  <si>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</si>
  <si>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</si>
  <si>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</si>
  <si>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</si>
  <si>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</si>
  <si>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</si>
  <si>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</si>
  <si>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</si>
  <si>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</si>
  <si>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</si>
  <si>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</si>
  <si>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</si>
  <si>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</si>
  <si>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</si>
  <si>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</si>
  <si>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</si>
  <si>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</si>
  <si>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</si>
  <si>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</si>
  <si>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</si>
  <si>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</si>
  <si>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</si>
  <si>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</si>
  <si>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</si>
  <si>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</si>
  <si>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</si>
  <si>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</si>
  <si>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</si>
  <si>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</si>
  <si>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</si>
  <si>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</si>
  <si>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</si>
  <si>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</si>
  <si>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</si>
  <si>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</si>
  <si>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</si>
  <si>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</si>
  <si>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</si>
  <si>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</si>
  <si>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</si>
  <si>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</si>
  <si>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</si>
  <si>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</si>
  <si>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</si>
  <si>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</si>
  <si>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</si>
  <si>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</si>
  <si>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</si>
  <si>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</si>
  <si>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</si>
  <si>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</si>
  <si>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</si>
  <si>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</si>
  <si>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</si>
  <si>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</si>
  <si>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</si>
  <si>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</si>
  <si>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</si>
  <si>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</si>
  <si>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</si>
  <si>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</si>
  <si>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</si>
  <si>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</si>
  <si>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</si>
  <si>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</si>
  <si>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</si>
  <si>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</si>
  <si>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</si>
  <si>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</si>
  <si>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</si>
  <si>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</si>
  <si>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</si>
  <si>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</si>
  <si>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</si>
  <si>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</si>
  <si>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</si>
  <si>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</si>
  <si>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</si>
  <si>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</si>
  <si>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</si>
  <si>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</si>
  <si>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</si>
  <si>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</si>
  <si>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</si>
  <si>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</si>
  <si>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</si>
  <si>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</si>
  <si>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</si>
  <si>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</si>
  <si>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</si>
  <si>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</si>
  <si>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</si>
  <si>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</si>
  <si>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</si>
  <si>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</si>
  <si>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</si>
  <si>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</si>
  <si>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</si>
  <si>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</si>
  <si>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</si>
  <si>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</si>
  <si>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</si>
  <si>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</si>
  <si>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</si>
  <si>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</si>
  <si>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</si>
  <si>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</si>
  <si>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</si>
  <si>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</si>
  <si>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</si>
  <si>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</si>
  <si>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</si>
  <si>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</si>
  <si>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</si>
  <si>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</si>
  <si>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</si>
  <si>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</si>
  <si>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</si>
  <si>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</si>
  <si>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</si>
  <si>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</si>
  <si>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</si>
  <si>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</si>
  <si>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</si>
  <si>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</si>
  <si>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</si>
  <si>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</si>
  <si>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</si>
  <si>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</si>
  <si>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</si>
  <si>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</si>
  <si>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</si>
  <si>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</si>
  <si>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</si>
  <si>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</si>
  <si>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</si>
  <si>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</si>
  <si>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</si>
  <si>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</si>
  <si>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</si>
  <si>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</si>
  <si>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</si>
  <si>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</si>
  <si>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</si>
  <si>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</si>
  <si>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</si>
  <si>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</si>
  <si>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</si>
  <si>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</si>
  <si>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</si>
  <si>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</si>
  <si>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</si>
  <si>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</si>
  <si>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</si>
  <si>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</si>
  <si>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</si>
  <si>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</si>
  <si>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</si>
  <si>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</si>
  <si>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</si>
  <si>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</si>
  <si>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</si>
  <si>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</si>
  <si>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</si>
  <si>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</si>
  <si>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</si>
  <si>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</si>
  <si>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</si>
  <si>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</si>
  <si>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</si>
  <si>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</si>
  <si>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</si>
  <si>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</si>
  <si>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</si>
  <si>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</si>
  <si>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</si>
  <si>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</si>
  <si>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</si>
  <si>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</si>
  <si>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</si>
  <si>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</si>
  <si>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</si>
  <si>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</si>
  <si>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</si>
  <si>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</si>
  <si>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</si>
  <si>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</si>
  <si>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</si>
  <si>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</si>
  <si>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</si>
  <si>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</si>
  <si>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</si>
  <si>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</si>
  <si>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</si>
  <si>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</si>
  <si>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</si>
  <si>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</si>
  <si>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</si>
  <si>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</si>
  <si>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</si>
  <si>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</si>
  <si>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</si>
  <si>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</si>
  <si>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</si>
  <si>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</si>
  <si>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</si>
  <si>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</si>
  <si>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</si>
  <si>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</si>
  <si>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</si>
  <si>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</si>
  <si>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</si>
  <si>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</si>
  <si>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</si>
  <si>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</si>
  <si>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</si>
  <si>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</si>
  <si>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</si>
  <si>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</si>
  <si>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</si>
  <si>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</si>
  <si>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</si>
  <si>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</si>
  <si>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</si>
  <si>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</si>
  <si>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</si>
  <si>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</si>
  <si>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</si>
  <si>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</si>
  <si>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</si>
  <si>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</si>
  <si>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</si>
  <si>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</si>
  <si>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</si>
  <si>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</si>
  <si>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</si>
  <si>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</si>
  <si>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</si>
  <si>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</si>
  <si>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</si>
  <si>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</si>
  <si>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</si>
  <si>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</si>
  <si>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</si>
  <si>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</si>
  <si>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</si>
  <si>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</si>
  <si>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</si>
  <si>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</si>
  <si>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</si>
  <si>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</si>
  <si>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</si>
  <si>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</si>
  <si>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</si>
  <si>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</si>
  <si>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</si>
  <si>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</si>
  <si>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</si>
  <si>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</si>
  <si>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</si>
  <si>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</si>
  <si>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</si>
  <si>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</si>
  <si>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</si>
  <si>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</si>
  <si>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</si>
  <si>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</si>
  <si>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</si>
  <si>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</si>
  <si>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</si>
  <si>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</si>
  <si>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</si>
  <si>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</si>
  <si>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</si>
  <si>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</si>
  <si>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</si>
  <si>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</si>
  <si>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</si>
  <si>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</si>
  <si>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</si>
  <si>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</si>
  <si>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</si>
  <si>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</si>
  <si>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</si>
  <si>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</si>
  <si>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</si>
  <si>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</si>
  <si>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</si>
  <si>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</si>
  <si>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</si>
  <si>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</si>
  <si>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</si>
  <si>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</si>
  <si>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</si>
  <si>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</si>
  <si>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</si>
  <si>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</si>
  <si>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</si>
  <si>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</si>
  <si>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</si>
  <si>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</si>
  <si>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</si>
  <si>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</si>
  <si>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</si>
  <si>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</si>
  <si>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</si>
  <si>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</si>
  <si>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</si>
  <si>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</si>
  <si>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</si>
  <si>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</si>
  <si>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</si>
  <si>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</si>
  <si>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</si>
  <si>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</si>
  <si>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</si>
  <si>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</si>
  <si>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</si>
  <si>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</si>
  <si>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</si>
  <si>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</si>
  <si>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</si>
  <si>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</si>
  <si>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</si>
  <si>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</si>
  <si>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</si>
  <si>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</si>
  <si>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</si>
  <si>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</si>
  <si>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</si>
  <si>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</si>
  <si>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</si>
  <si>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</si>
  <si>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</si>
  <si>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</si>
  <si>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</si>
  <si>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</si>
  <si>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</si>
  <si>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</si>
  <si>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</si>
  <si>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</si>
  <si>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</si>
  <si>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</si>
  <si>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</si>
  <si>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</si>
  <si>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</si>
  <si>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</si>
  <si>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</si>
  <si>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</si>
  <si>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</si>
  <si>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</si>
  <si>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</si>
  <si>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</si>
  <si>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</si>
  <si>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</si>
  <si>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</si>
  <si>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</si>
  <si>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</si>
  <si>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</si>
  <si>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</si>
  <si>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</si>
  <si>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</si>
  <si>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</si>
  <si>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</si>
  <si>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</si>
  <si>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</si>
  <si>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</si>
  <si>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</si>
  <si>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</si>
  <si>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</si>
  <si>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</si>
  <si>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</si>
  <si>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</si>
  <si>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</si>
  <si>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</si>
  <si>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</si>
  <si>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</si>
  <si>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</si>
  <si>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</si>
  <si>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</si>
  <si>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</si>
  <si>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</si>
  <si>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</si>
  <si>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</si>
  <si>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</si>
  <si>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</si>
  <si>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</si>
  <si>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</si>
  <si>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</si>
  <si>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</si>
  <si>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</si>
  <si>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</si>
  <si>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</si>
  <si>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</si>
  <si>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</si>
  <si>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</si>
  <si>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</si>
  <si>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</si>
  <si>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</si>
  <si>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</si>
  <si>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</si>
  <si>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</si>
  <si>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</si>
  <si>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</si>
  <si>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</si>
  <si>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</si>
  <si>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</si>
  <si>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</si>
  <si>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</si>
  <si>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</si>
  <si>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</si>
  <si>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</si>
  <si>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</si>
  <si>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</si>
  <si>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</si>
  <si>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</si>
  <si>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</si>
  <si>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</si>
  <si>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</si>
  <si>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</si>
  <si>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</si>
  <si>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</si>
  <si>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</si>
  <si>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</si>
  <si>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</si>
  <si>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</si>
  <si>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</si>
  <si>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</si>
  <si>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</si>
  <si>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</si>
  <si>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</si>
  <si>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</si>
  <si>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</si>
  <si>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</si>
  <si>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</si>
  <si>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</si>
  <si>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</si>
  <si>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</si>
  <si>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</si>
  <si>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</si>
  <si>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</si>
  <si>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</si>
  <si>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</si>
  <si>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</si>
  <si>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</si>
  <si>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</si>
  <si>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</si>
  <si>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</si>
  <si>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</si>
  <si>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</si>
  <si>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</si>
  <si>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</si>
  <si>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</si>
  <si>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</si>
  <si>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</si>
  <si>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</si>
  <si>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</si>
  <si>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</si>
  <si>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</si>
  <si>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</si>
  <si>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</si>
  <si>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</si>
  <si>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</si>
  <si>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</si>
  <si>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</si>
  <si>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</si>
  <si>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</si>
  <si>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</si>
  <si>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</si>
  <si>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</si>
  <si>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</si>
  <si>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</si>
  <si>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</si>
  <si>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</si>
  <si>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</si>
  <si>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</si>
  <si>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</si>
  <si>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</si>
  <si>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</si>
  <si>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</si>
  <si>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</si>
  <si>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</si>
  <si>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</si>
  <si>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</si>
  <si>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</si>
  <si>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</si>
  <si>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</si>
  <si>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</si>
  <si>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</si>
  <si>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</si>
  <si>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</si>
  <si>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</si>
  <si>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</si>
  <si>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</si>
  <si>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</si>
  <si>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</si>
  <si>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</si>
  <si>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</si>
  <si>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</si>
  <si>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</si>
  <si>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</si>
  <si>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</si>
  <si>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</si>
  <si>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</si>
  <si>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</si>
  <si>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</si>
  <si>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</si>
  <si>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</si>
  <si>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</si>
  <si>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</si>
  <si>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</si>
  <si>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</si>
  <si>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</si>
  <si>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</si>
  <si>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</si>
  <si>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</si>
  <si>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</si>
  <si>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</si>
  <si>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</si>
  <si>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</si>
  <si>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</si>
  <si>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</si>
  <si>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</si>
  <si>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</si>
  <si>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</si>
  <si>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</si>
  <si>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</si>
  <si>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</si>
  <si>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</si>
  <si>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</si>
  <si>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</si>
  <si>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</si>
  <si>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</si>
  <si>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</si>
  <si>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</si>
  <si>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</si>
  <si>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</si>
  <si>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</si>
  <si>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</si>
  <si>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</si>
  <si>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</si>
  <si>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</si>
  <si>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</si>
  <si>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</si>
  <si>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</si>
  <si>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</si>
  <si>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</si>
  <si>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</si>
  <si>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</si>
  <si>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</si>
  <si>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</si>
  <si>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</si>
  <si>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</si>
  <si>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</si>
  <si>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</si>
  <si>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</si>
  <si>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</si>
  <si>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</si>
  <si>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</si>
  <si>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</si>
  <si>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</si>
  <si>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</si>
  <si>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</si>
  <si>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</si>
  <si>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</si>
  <si>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</si>
  <si>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</si>
  <si>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</si>
  <si>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</si>
  <si>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</si>
  <si>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</si>
  <si>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</si>
  <si>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</si>
  <si>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</si>
  <si>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</si>
  <si>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</si>
  <si>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</si>
  <si>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</si>
  <si>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</si>
  <si>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</si>
  <si>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</si>
  <si>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</si>
  <si>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</si>
  <si>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</si>
  <si>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</si>
  <si>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</si>
  <si>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</si>
  <si>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</si>
  <si>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</si>
  <si>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</si>
  <si>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</si>
  <si>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</si>
  <si>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</si>
  <si>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</si>
  <si>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</si>
  <si>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</si>
  <si>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</si>
  <si>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</si>
  <si>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</si>
  <si>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</si>
  <si>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</si>
  <si>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</si>
  <si>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</si>
  <si>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</si>
  <si>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</si>
  <si>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</si>
  <si>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</si>
  <si>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</si>
  <si>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</si>
  <si>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</si>
  <si>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</si>
  <si>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</si>
  <si>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</si>
  <si>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</si>
  <si>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</si>
  <si>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</si>
  <si>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</si>
  <si>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</si>
  <si>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</si>
  <si>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</si>
  <si>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</si>
  <si>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</si>
  <si>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</si>
  <si>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</si>
  <si>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</si>
  <si>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</si>
  <si>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</si>
  <si>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</si>
  <si>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</si>
  <si>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</si>
  <si>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</si>
  <si>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</si>
  <si>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</si>
  <si>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</si>
  <si>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</si>
  <si>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</si>
  <si>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</si>
  <si>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</si>
  <si>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</si>
  <si>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</si>
  <si>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</si>
  <si>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</si>
  <si>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</si>
  <si>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</si>
  <si>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</si>
  <si>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</si>
  <si>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</si>
  <si>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</si>
  <si>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</si>
  <si>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</si>
  <si>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</si>
  <si>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</si>
  <si>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</si>
  <si>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</si>
  <si>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</si>
  <si>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</si>
  <si>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</si>
  <si>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</si>
  <si>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</si>
  <si>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</si>
  <si>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</si>
  <si>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</si>
  <si>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</si>
  <si>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</si>
  <si>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</si>
  <si>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</si>
  <si>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</si>
  <si>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</si>
  <si>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</si>
  <si>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</si>
  <si>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</si>
  <si>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</si>
  <si>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</si>
  <si>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</si>
  <si>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</si>
  <si>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</si>
  <si>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</si>
  <si>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</si>
  <si>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</si>
  <si>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</si>
  <si>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</si>
  <si>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</si>
  <si>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</si>
  <si>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</si>
  <si>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</si>
  <si>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</si>
  <si>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</si>
  <si>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</si>
  <si>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</si>
  <si>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</si>
  <si>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</si>
  <si>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</si>
  <si>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</si>
  <si>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</si>
  <si>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</si>
  <si>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</si>
  <si>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</si>
  <si>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</si>
  <si>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</si>
  <si>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</si>
  <si>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</si>
  <si>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</si>
  <si>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</si>
  <si>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</si>
  <si>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</si>
  <si>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</si>
  <si>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</si>
  <si>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</si>
  <si>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</si>
  <si>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</si>
  <si>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</si>
  <si>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</si>
  <si>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</si>
  <si>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</si>
  <si>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</si>
  <si>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</si>
  <si>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</si>
  <si>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</si>
  <si>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</si>
  <si>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</si>
  <si>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</si>
  <si>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</si>
  <si>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</si>
  <si>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</si>
  <si>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</si>
  <si>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</si>
  <si>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</si>
  <si>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</si>
  <si>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</si>
  <si>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</si>
  <si>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</si>
  <si>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</si>
  <si>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</si>
  <si>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</si>
  <si>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</si>
  <si>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</si>
  <si>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</si>
  <si>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</si>
  <si>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</si>
  <si>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</si>
  <si>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</si>
  <si>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</si>
  <si>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</si>
  <si>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</si>
  <si>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</si>
  <si>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</si>
  <si>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</si>
  <si>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</si>
  <si>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</si>
  <si>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</si>
  <si>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</si>
  <si>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</si>
  <si>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</si>
  <si>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</si>
  <si>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</si>
  <si>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</si>
  <si>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</si>
  <si>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</si>
  <si>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</si>
  <si>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</si>
  <si>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</si>
  <si>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</si>
  <si>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</si>
  <si>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</si>
  <si>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</si>
  <si>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</si>
  <si>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</si>
  <si>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</si>
  <si>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</si>
  <si>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</si>
  <si>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</si>
  <si>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</si>
  <si>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</si>
  <si>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</si>
  <si>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</si>
  <si>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</si>
  <si>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</si>
  <si>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</si>
  <si>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</si>
  <si>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</si>
  <si>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</si>
  <si>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</si>
  <si>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</si>
  <si>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</si>
  <si>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</si>
  <si>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</si>
  <si>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</si>
  <si>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</si>
  <si>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</si>
  <si>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</si>
  <si>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</si>
  <si>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</si>
  <si>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</si>
  <si>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</si>
  <si>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</si>
  <si>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</si>
  <si>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</si>
  <si>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</si>
  <si>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</si>
  <si>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</si>
  <si>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</si>
  <si>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</si>
  <si>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</si>
  <si>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</si>
  <si>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</si>
  <si>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</si>
  <si>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</si>
  <si>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</si>
  <si>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</si>
  <si>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</si>
  <si>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</si>
  <si>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</si>
  <si>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</si>
  <si>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</si>
  <si>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</si>
  <si>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</si>
  <si>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</si>
  <si>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</si>
  <si>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</si>
  <si>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</si>
  <si>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</si>
  <si>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</si>
  <si>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</si>
  <si>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</si>
  <si>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</si>
  <si>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</si>
  <si>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</si>
  <si>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</si>
  <si>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</si>
  <si>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</si>
  <si>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</si>
  <si>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</si>
  <si>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</si>
  <si>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</si>
  <si>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</si>
  <si>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</si>
  <si>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</si>
  <si>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</si>
  <si>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</si>
  <si>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</si>
  <si>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</si>
  <si>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</si>
  <si>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</si>
  <si>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</si>
  <si>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</si>
  <si>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</si>
  <si>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</si>
  <si>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</si>
  <si>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</si>
  <si>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</si>
  <si>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</si>
  <si>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</si>
  <si>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</si>
  <si>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</si>
  <si>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</si>
  <si>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</si>
  <si>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</si>
  <si>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</si>
  <si>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</si>
  <si>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</si>
  <si>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</si>
  <si>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</si>
  <si>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</si>
  <si>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</si>
  <si>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</si>
  <si>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</si>
  <si>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</si>
  <si>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</si>
  <si>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</si>
  <si>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</si>
  <si>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</si>
  <si>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</si>
  <si>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</si>
  <si>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</si>
  <si>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</si>
  <si>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</si>
  <si>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</si>
  <si>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</si>
  <si>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</si>
  <si>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</si>
  <si>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</si>
  <si>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</si>
  <si>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</si>
  <si>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</si>
  <si>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</si>
  <si>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</si>
  <si>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</si>
  <si>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</si>
  <si>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</si>
  <si>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</si>
  <si>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</si>
  <si>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</si>
  <si>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</si>
  <si>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</si>
  <si>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</si>
  <si>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</si>
  <si>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</si>
  <si>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</si>
  <si>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</si>
  <si>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</si>
  <si>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</si>
  <si>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</si>
  <si>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</si>
  <si>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</si>
  <si>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</si>
  <si>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</si>
  <si>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</si>
  <si>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</si>
  <si>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</si>
  <si>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</si>
  <si>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</si>
  <si>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</si>
  <si>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</si>
  <si>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</si>
  <si>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</si>
  <si>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</si>
  <si>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</si>
  <si>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</si>
  <si>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</si>
  <si>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</si>
  <si>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</si>
  <si>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</si>
  <si>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</si>
  <si>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</si>
  <si>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</si>
  <si>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</si>
  <si>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</si>
  <si>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</si>
  <si>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</si>
  <si>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</si>
  <si>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</si>
  <si>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</si>
  <si>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</si>
  <si>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</si>
  <si>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</si>
  <si>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</si>
  <si>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</si>
  <si>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</si>
  <si>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</si>
  <si>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</si>
  <si>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</si>
  <si>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</si>
  <si>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</si>
  <si>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</si>
  <si>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</si>
  <si>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</si>
  <si>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</si>
  <si>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</si>
  <si>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</si>
  <si>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</si>
  <si>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</si>
  <si>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</si>
  <si>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</si>
  <si>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</si>
  <si>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</si>
  <si>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</si>
  <si>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</si>
  <si>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</si>
  <si>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</si>
  <si>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</si>
  <si>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</si>
  <si>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</si>
  <si>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</si>
  <si>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</si>
  <si>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</si>
  <si>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</si>
  <si>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</si>
  <si>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</si>
  <si>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</si>
  <si>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</si>
  <si>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</si>
  <si>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</si>
  <si>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</si>
  <si>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</si>
  <si>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</si>
  <si>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</si>
  <si>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</si>
  <si>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</si>
  <si>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</si>
  <si>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</si>
  <si>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</si>
  <si>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</si>
  <si>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</si>
  <si>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</si>
  <si>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</si>
  <si>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</si>
  <si>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</si>
  <si>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</si>
  <si>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</si>
  <si>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</si>
  <si>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</si>
  <si>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</si>
  <si>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</si>
  <si>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</si>
  <si>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</si>
  <si>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</si>
  <si>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</si>
  <si>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</si>
  <si>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</si>
  <si>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</si>
  <si>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</si>
  <si>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</si>
  <si>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</si>
  <si>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</si>
  <si>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</si>
  <si>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</si>
  <si>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</si>
  <si>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</si>
  <si>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</si>
  <si>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</si>
  <si>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</si>
  <si>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</si>
  <si>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</si>
  <si>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</si>
  <si>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</si>
  <si>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</si>
  <si>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</si>
  <si>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</si>
  <si>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</si>
  <si>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</si>
  <si>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</si>
  <si>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</si>
  <si>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</si>
  <si>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</si>
  <si>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</si>
  <si>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</si>
  <si>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</si>
  <si>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</si>
  <si>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</si>
  <si>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</si>
  <si>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</si>
  <si>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</si>
  <si>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</si>
  <si>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</si>
  <si>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</si>
  <si>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</si>
  <si>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</si>
  <si>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</si>
  <si>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</si>
  <si>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</si>
  <si>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</si>
  <si>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</si>
  <si>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</si>
  <si>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</si>
  <si>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</si>
  <si>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</si>
  <si>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</si>
  <si>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</si>
  <si>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</si>
  <si>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</si>
  <si>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</si>
  <si>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</si>
  <si>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</si>
  <si>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</si>
  <si>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</si>
  <si>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</si>
  <si>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</si>
  <si>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</si>
  <si>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</si>
  <si>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</si>
  <si>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</si>
  <si>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</si>
  <si>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</si>
  <si>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</si>
  <si>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</si>
  <si>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</si>
  <si>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</si>
  <si>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</si>
  <si>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</si>
  <si>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</si>
  <si>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</si>
  <si>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</si>
  <si>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</si>
  <si>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</si>
  <si>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</si>
  <si>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</si>
  <si>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</si>
  <si>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</si>
  <si>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</si>
  <si>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</si>
  <si>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</si>
  <si>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</si>
  <si>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</si>
  <si>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</si>
  <si>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</si>
  <si>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</si>
  <si>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</si>
  <si>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</si>
  <si>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</si>
  <si>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</si>
  <si>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</si>
  <si>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</si>
  <si>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</si>
  <si>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</si>
  <si>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</si>
  <si>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</si>
  <si>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</si>
  <si>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</si>
  <si>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</si>
  <si>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</si>
  <si>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</si>
  <si>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</si>
  <si>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</si>
  <si>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</si>
  <si>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</si>
  <si>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</si>
  <si>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</si>
  <si>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</si>
  <si>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</si>
  <si>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</si>
  <si>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</si>
  <si>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</si>
  <si>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</si>
  <si>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</si>
  <si>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</si>
  <si>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</si>
  <si>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</si>
  <si>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</si>
  <si>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</si>
  <si>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</si>
  <si>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</si>
  <si>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</si>
  <si>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</si>
  <si>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</si>
  <si>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</si>
  <si>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</si>
  <si>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</si>
  <si>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</si>
  <si>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</si>
  <si>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</si>
  <si>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</si>
  <si>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</si>
  <si>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</si>
  <si>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</si>
  <si>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</si>
  <si>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</si>
  <si>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</si>
  <si>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</si>
  <si>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</si>
  <si>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</si>
  <si>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</si>
  <si>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</si>
  <si>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</si>
  <si>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</si>
  <si>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</si>
  <si>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</si>
  <si>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</si>
  <si>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</si>
  <si>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</si>
  <si>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</si>
  <si>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</si>
  <si>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</si>
  <si>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</si>
  <si>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</si>
  <si>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</si>
  <si>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</si>
  <si>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</si>
  <si>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</si>
  <si>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</si>
  <si>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</si>
  <si>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</si>
  <si>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</si>
  <si>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</si>
  <si>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</si>
  <si>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</si>
  <si>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</si>
  <si>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</si>
  <si>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</si>
  <si>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</si>
  <si>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</si>
  <si>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</si>
  <si>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</si>
  <si>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</si>
  <si>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</si>
  <si>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</si>
  <si>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</si>
  <si>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</si>
  <si>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</si>
  <si>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</si>
  <si>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</si>
  <si>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</si>
  <si>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</si>
  <si>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</si>
  <si>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</si>
  <si>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</si>
  <si>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</si>
  <si>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</si>
  <si>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</si>
  <si>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</si>
  <si>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</si>
  <si>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</si>
  <si>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</si>
  <si>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</si>
  <si>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</si>
  <si>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</si>
  <si>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</si>
  <si>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</si>
  <si>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</si>
  <si>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</si>
  <si>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</si>
  <si>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</si>
  <si>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</si>
  <si>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</si>
  <si>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</si>
  <si>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</si>
  <si>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</si>
  <si>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</si>
  <si>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</si>
  <si>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</si>
  <si>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</si>
  <si>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</si>
  <si>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</si>
  <si>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</si>
  <si>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</si>
  <si>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</si>
  <si>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</si>
  <si>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</si>
  <si>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</si>
  <si>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</si>
  <si>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</si>
  <si>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</si>
  <si>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</si>
  <si>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</si>
  <si>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</si>
  <si>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</si>
  <si>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</si>
  <si>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</si>
  <si>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</si>
  <si>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</si>
  <si>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</si>
  <si>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</si>
  <si>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</si>
  <si>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</si>
  <si>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</si>
  <si>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</si>
  <si>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</si>
  <si>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</si>
  <si>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</si>
  <si>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</si>
  <si>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</si>
  <si>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</si>
  <si>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</si>
  <si>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</si>
  <si>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</si>
  <si>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</si>
  <si>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</si>
  <si>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</si>
  <si>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</si>
  <si>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</si>
  <si>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</si>
  <si>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</si>
  <si>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</si>
  <si>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</si>
  <si>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</si>
  <si>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</si>
  <si>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</si>
  <si>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</si>
  <si>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</si>
  <si>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</si>
  <si>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</si>
  <si>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</si>
  <si>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</si>
  <si>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</si>
  <si>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</si>
  <si>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</si>
  <si>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</si>
  <si>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</si>
  <si>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</si>
  <si>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</si>
  <si>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</si>
  <si>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</si>
  <si>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</si>
  <si>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</si>
  <si>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</si>
  <si>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</si>
  <si>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</si>
  <si>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</si>
  <si>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</si>
  <si>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</si>
  <si>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</si>
  <si>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</si>
  <si>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</si>
  <si>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</si>
  <si>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</si>
  <si>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</si>
  <si>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</si>
  <si>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</si>
  <si>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</si>
  <si>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</si>
  <si>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</si>
  <si>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</si>
  <si>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</si>
  <si>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</si>
  <si>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</si>
  <si>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</si>
  <si>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</si>
  <si>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</si>
  <si>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</si>
  <si>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</si>
  <si>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</si>
  <si>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</si>
  <si>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</si>
  <si>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</si>
  <si>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</si>
  <si>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</si>
  <si>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</si>
  <si>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</si>
  <si>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</si>
  <si>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</si>
  <si>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</si>
  <si>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</si>
  <si>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</si>
  <si>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</si>
  <si>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</si>
  <si>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</si>
  <si>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</si>
  <si>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</si>
  <si>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</si>
  <si>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</si>
  <si>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</si>
  <si>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</si>
  <si>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</si>
  <si>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</si>
  <si>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</si>
  <si>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</si>
  <si>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</si>
  <si>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</si>
  <si>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</si>
  <si>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</si>
  <si>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</si>
  <si>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</si>
  <si>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</si>
  <si>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</si>
  <si>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</si>
  <si>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</si>
  <si>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</si>
  <si>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</si>
  <si>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</si>
  <si>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</si>
  <si>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</si>
  <si>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</si>
  <si>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</si>
  <si>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</si>
  <si>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</si>
  <si>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</si>
  <si>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</si>
  <si>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</si>
  <si>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</si>
  <si>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</si>
  <si>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</si>
  <si>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</si>
  <si>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</si>
  <si>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</si>
  <si>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</si>
  <si>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</si>
  <si>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</si>
  <si>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</si>
  <si>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</si>
  <si>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</si>
  <si>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</si>
  <si>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</si>
  <si>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</si>
  <si>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</si>
  <si>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</si>
  <si>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</si>
  <si>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</si>
  <si>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</si>
  <si>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</si>
  <si>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</si>
  <si>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</si>
  <si>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</si>
  <si>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</si>
  <si>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</si>
  <si>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</si>
  <si>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</si>
  <si>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</si>
  <si>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</si>
  <si>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</si>
  <si>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</si>
  <si>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</si>
  <si>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</si>
  <si>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</si>
  <si>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</si>
  <si>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</si>
  <si>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</si>
  <si>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</si>
  <si>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</si>
  <si>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</si>
  <si>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</si>
  <si>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</si>
  <si>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</si>
  <si>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</si>
  <si>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</si>
  <si>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</si>
  <si>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</si>
  <si>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</si>
  <si>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</si>
  <si>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</si>
  <si>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</si>
  <si>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</si>
  <si>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</si>
  <si>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</si>
  <si>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</si>
  <si>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</si>
  <si>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</si>
  <si>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</si>
  <si>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</si>
  <si>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</si>
  <si>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</si>
  <si>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</si>
  <si>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</si>
  <si>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</si>
  <si>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</si>
  <si>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</si>
  <si>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</si>
  <si>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</si>
  <si>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</si>
  <si>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</si>
  <si>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</si>
  <si>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</si>
  <si>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</si>
  <si>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</si>
  <si>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</si>
  <si>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</si>
  <si>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</si>
  <si>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</si>
  <si>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</si>
  <si>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</si>
  <si>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</si>
  <si>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</si>
  <si>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</si>
  <si>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</si>
  <si>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</si>
  <si>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</si>
  <si>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</si>
  <si>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</si>
  <si>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</si>
  <si>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</si>
  <si>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</si>
  <si>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</si>
  <si>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</si>
  <si>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</si>
  <si>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</si>
  <si>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</si>
  <si>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</si>
  <si>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</si>
  <si>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</si>
  <si>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</si>
  <si>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</si>
  <si>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</si>
  <si>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</si>
  <si>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</si>
  <si>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</si>
  <si>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</si>
  <si>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</si>
  <si>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</si>
  <si>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</si>
  <si>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</si>
  <si>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</si>
  <si>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</si>
  <si>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</si>
  <si>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</si>
  <si>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</si>
  <si>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</si>
  <si>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</si>
  <si>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</si>
  <si>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</si>
  <si>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</si>
  <si>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</si>
  <si>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</si>
  <si>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</si>
  <si>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</si>
  <si>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</si>
  <si>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</si>
  <si>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</si>
  <si>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</si>
  <si>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</si>
  <si>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</si>
  <si>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</si>
  <si>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</si>
  <si>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</si>
  <si>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</si>
  <si>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</si>
  <si>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</si>
  <si>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</si>
  <si>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</si>
  <si>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</si>
  <si>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</si>
  <si>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</si>
  <si>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</si>
  <si>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</si>
  <si>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</si>
  <si>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</si>
  <si>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</si>
  <si>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</si>
  <si>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</si>
  <si>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</si>
  <si>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</si>
  <si>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</si>
  <si>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</si>
  <si>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</si>
  <si>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</si>
  <si>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</si>
  <si>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</si>
  <si>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</si>
  <si>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</si>
  <si>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</si>
  <si>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</si>
  <si>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</si>
  <si>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</si>
  <si>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</si>
  <si>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</si>
  <si>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</si>
  <si>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</si>
  <si>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</si>
  <si>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</si>
  <si>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</si>
  <si>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</si>
  <si>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</si>
  <si>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</si>
  <si>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</si>
  <si>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</si>
  <si>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</si>
  <si>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</si>
  <si>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</si>
  <si>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</si>
  <si>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</si>
  <si>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</si>
  <si>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</si>
  <si>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</si>
  <si>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</si>
  <si>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</si>
  <si>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</si>
  <si>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</si>
  <si>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</si>
  <si>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</si>
  <si>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</si>
  <si>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</si>
  <si>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</si>
  <si>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</si>
  <si>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</si>
  <si>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</si>
  <si>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</si>
  <si>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</si>
  <si>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</si>
  <si>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</si>
  <si>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</si>
  <si>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</si>
  <si>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</si>
  <si>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</si>
  <si>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</si>
  <si>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</si>
  <si>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</si>
  <si>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</si>
  <si>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</si>
  <si>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</si>
  <si>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</si>
  <si>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</si>
  <si>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</si>
  <si>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</si>
  <si>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</si>
  <si>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</si>
  <si>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</si>
  <si>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</si>
  <si>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</si>
  <si>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</si>
  <si>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</si>
  <si>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</si>
  <si>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</si>
  <si>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</si>
  <si>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</si>
  <si>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</si>
  <si>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</si>
  <si>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</si>
  <si>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</si>
  <si>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</si>
  <si>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</si>
  <si>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</si>
  <si>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</si>
  <si>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</si>
  <si>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</si>
  <si>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</si>
  <si>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</si>
  <si>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</si>
  <si>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</si>
  <si>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</si>
  <si>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</si>
  <si>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</si>
  <si>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</si>
  <si>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</si>
  <si>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</si>
  <si>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</si>
  <si>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</si>
  <si>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</si>
  <si>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</si>
  <si>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</si>
  <si>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</si>
  <si>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</si>
  <si>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</si>
  <si>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</si>
  <si>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</si>
  <si>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</si>
  <si>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</si>
  <si>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</si>
  <si>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</si>
  <si>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</si>
  <si>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</si>
  <si>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</si>
  <si>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</si>
  <si>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</si>
  <si>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</si>
  <si>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</si>
  <si>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</si>
  <si>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</si>
  <si>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</si>
  <si>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</si>
  <si>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</si>
  <si>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</si>
  <si>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</si>
  <si>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</si>
  <si>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</si>
  <si>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</si>
  <si>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</si>
  <si>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</si>
  <si>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</si>
  <si>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</si>
  <si>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</si>
  <si>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</si>
  <si>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</si>
  <si>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</si>
  <si>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</si>
  <si>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</si>
  <si>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</si>
  <si>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</si>
  <si>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</si>
  <si>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</si>
  <si>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</si>
  <si>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</si>
  <si>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</si>
  <si>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</si>
  <si>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</si>
  <si>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</si>
  <si>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</si>
  <si>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</si>
  <si>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</si>
  <si>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</si>
  <si>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</si>
  <si>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</si>
  <si>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</si>
  <si>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</si>
  <si>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</si>
  <si>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</si>
  <si>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</si>
  <si>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</si>
  <si>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</si>
  <si>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</si>
  <si>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</si>
  <si>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</si>
  <si>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</si>
  <si>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</si>
  <si>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</si>
  <si>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</si>
  <si>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</si>
  <si>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</si>
  <si>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</si>
  <si>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</si>
  <si>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</si>
  <si>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</si>
  <si>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</si>
  <si>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</si>
  <si>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</si>
  <si>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</si>
  <si>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</si>
  <si>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</si>
  <si>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</si>
  <si>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</si>
  <si>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</si>
  <si>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</si>
  <si>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</si>
  <si>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</si>
  <si>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</si>
  <si>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</si>
  <si>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</si>
  <si>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</si>
  <si>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</si>
  <si>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</si>
  <si>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</si>
  <si>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</si>
  <si>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</si>
  <si>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</si>
  <si>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</si>
  <si>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</si>
  <si>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</si>
  <si>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</si>
  <si>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</si>
  <si>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</si>
  <si>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</si>
  <si>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</si>
  <si>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</si>
  <si>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</si>
  <si>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</si>
  <si>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</si>
  <si>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</si>
  <si>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</si>
  <si>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</si>
  <si>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</si>
  <si>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</si>
  <si>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</si>
  <si>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</si>
  <si>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</si>
  <si>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</si>
  <si>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</si>
  <si>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</si>
  <si>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</si>
  <si>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</si>
  <si>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</si>
  <si>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</si>
  <si>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</si>
  <si>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</si>
  <si>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</si>
  <si>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</si>
  <si>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</si>
  <si>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</si>
  <si>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</si>
  <si>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</si>
  <si>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</si>
  <si>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</si>
  <si>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</si>
  <si>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</si>
  <si>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</si>
  <si>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</si>
  <si>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</si>
  <si>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</si>
  <si>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</si>
  <si>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</si>
  <si>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</si>
  <si>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</si>
  <si>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</si>
  <si>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</si>
  <si>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</si>
  <si>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</si>
  <si>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</si>
  <si>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</si>
  <si>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</si>
  <si>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</si>
  <si>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</si>
  <si>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</si>
  <si>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</si>
  <si>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</si>
  <si>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</si>
  <si>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</si>
  <si>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</si>
  <si>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</si>
  <si>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</si>
  <si>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</si>
  <si>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</si>
  <si>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</si>
  <si>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</si>
  <si>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</si>
  <si>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</si>
  <si>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</si>
  <si>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</si>
  <si>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</si>
  <si>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</si>
  <si>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</si>
  <si>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</si>
  <si>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</si>
  <si>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</si>
  <si>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</si>
  <si>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</si>
  <si>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</si>
  <si>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</si>
  <si>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</si>
  <si>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</si>
  <si>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</si>
  <si>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</si>
  <si>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</si>
  <si>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</si>
  <si>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</si>
  <si>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</si>
  <si>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</si>
  <si>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</si>
  <si>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</si>
  <si>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</si>
  <si>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</si>
  <si>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</si>
  <si>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</si>
  <si>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</si>
  <si>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</si>
  <si>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</si>
  <si>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</si>
  <si>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</si>
  <si>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</si>
  <si>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</si>
  <si>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</si>
  <si>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</si>
  <si>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</si>
  <si>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</si>
  <si>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</si>
  <si>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</si>
  <si>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</si>
  <si>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</si>
  <si>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</si>
  <si>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</si>
  <si>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</si>
  <si>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</si>
  <si>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</si>
  <si>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</si>
  <si>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</si>
  <si>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</si>
  <si>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</si>
  <si>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</si>
  <si>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</si>
  <si>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</si>
  <si>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</si>
  <si>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</si>
  <si>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</si>
  <si>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</si>
  <si>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</si>
  <si>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</si>
  <si>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</si>
  <si>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</si>
  <si>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</si>
  <si>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</si>
  <si>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</si>
  <si>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</si>
  <si>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</si>
  <si>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</si>
  <si>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</si>
  <si>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</si>
  <si>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</si>
  <si>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</si>
  <si>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</si>
  <si>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</si>
  <si>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</si>
  <si>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</si>
  <si>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</si>
  <si>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</si>
  <si>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</si>
  <si>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</si>
  <si>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</si>
  <si>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</si>
  <si>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</si>
  <si>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</si>
  <si>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</si>
  <si>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</si>
  <si>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</si>
  <si>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</si>
  <si>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</si>
  <si>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</si>
  <si>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</si>
  <si>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</si>
  <si>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</si>
  <si>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</si>
  <si>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</si>
  <si>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</si>
  <si>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</si>
  <si>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</si>
  <si>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</si>
  <si>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</si>
  <si>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</si>
  <si>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</si>
  <si>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</si>
  <si>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</si>
  <si>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</si>
  <si>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</si>
  <si>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</si>
  <si>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</si>
  <si>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</si>
  <si>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</si>
  <si>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</si>
  <si>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</si>
  <si>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</si>
  <si>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</si>
  <si>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</si>
  <si>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</si>
  <si>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</si>
  <si>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</si>
  <si>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</si>
  <si>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</si>
  <si>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</si>
  <si>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</si>
  <si>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</si>
  <si>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</si>
  <si>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</si>
  <si>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</si>
  <si>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</si>
  <si>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</si>
  <si>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</si>
  <si>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</si>
  <si>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</si>
  <si>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</si>
  <si>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</si>
  <si>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</si>
  <si>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</si>
  <si>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</si>
  <si>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</si>
  <si>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</si>
  <si>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</si>
  <si>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</si>
  <si>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</si>
  <si>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</si>
  <si>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</si>
  <si>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</si>
  <si>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</si>
  <si>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</si>
  <si>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</si>
  <si>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</si>
  <si>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</si>
  <si>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</si>
  <si>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</si>
  <si>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</si>
  <si>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</si>
  <si>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</si>
  <si>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</si>
  <si>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</si>
  <si>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</si>
  <si>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</si>
  <si>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</si>
  <si>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</si>
  <si>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</si>
  <si>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</si>
  <si>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</si>
  <si>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</si>
  <si>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</si>
  <si>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</si>
  <si>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</si>
  <si>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</si>
  <si>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</si>
  <si>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</si>
  <si>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</si>
  <si>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</si>
  <si>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</si>
  <si>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</si>
  <si>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</si>
  <si>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</si>
  <si>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</si>
  <si>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</si>
  <si>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</si>
  <si>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</si>
  <si>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</si>
  <si>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</si>
  <si>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</si>
  <si>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</si>
  <si>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</si>
  <si>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</si>
  <si>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</si>
  <si>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</si>
  <si>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</si>
  <si>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</si>
  <si>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</si>
  <si>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</si>
  <si>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</si>
  <si>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</si>
  <si>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</si>
  <si>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</si>
  <si>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</si>
  <si>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</si>
  <si>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</si>
  <si>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</si>
  <si>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</si>
  <si>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</si>
  <si>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</si>
  <si>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</si>
  <si>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</si>
  <si>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</si>
  <si>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</si>
  <si>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</si>
  <si>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</si>
  <si>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</si>
  <si>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</si>
  <si>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</si>
  <si>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</si>
  <si>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</si>
  <si>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</si>
  <si>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</si>
  <si>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</si>
  <si>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</si>
  <si>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</si>
  <si>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</si>
  <si>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</si>
  <si>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</si>
  <si>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</si>
  <si>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</si>
  <si>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</si>
  <si>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</si>
  <si>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</si>
  <si>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</si>
  <si>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</si>
  <si>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</si>
  <si>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</si>
  <si>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</si>
  <si>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</si>
  <si>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</si>
  <si>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</si>
  <si>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</si>
  <si>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</si>
  <si>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</si>
  <si>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</si>
  <si>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</si>
  <si>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</si>
  <si>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</si>
  <si>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</si>
  <si>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</si>
  <si>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</si>
  <si>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</si>
  <si>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</si>
  <si>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</si>
  <si>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</si>
  <si>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</si>
  <si>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</si>
  <si>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</si>
  <si>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</si>
  <si>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</si>
  <si>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</si>
  <si>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</si>
  <si>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</si>
  <si>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</si>
  <si>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</si>
  <si>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</si>
  <si>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</si>
  <si>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</si>
  <si>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</si>
  <si>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</si>
  <si>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</si>
  <si>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</si>
  <si>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</si>
  <si>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</si>
  <si>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</si>
  <si>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</si>
  <si>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</si>
  <si>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</si>
  <si>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</si>
  <si>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</si>
  <si>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</si>
  <si>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</si>
  <si>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</si>
  <si>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</si>
  <si>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</si>
  <si>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</si>
  <si>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</si>
  <si>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</si>
  <si>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</si>
  <si>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</si>
  <si>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</si>
  <si>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</si>
  <si>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</si>
  <si>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</si>
  <si>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</si>
  <si>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</si>
  <si>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</si>
  <si>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</si>
  <si>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</si>
  <si>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</si>
  <si>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</si>
  <si>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</si>
  <si>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</si>
  <si>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</si>
  <si>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</si>
  <si>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</si>
  <si>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</si>
  <si>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</si>
  <si>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</si>
  <si>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</si>
  <si>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</si>
  <si>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</si>
  <si>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</si>
  <si>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</si>
  <si>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</si>
  <si>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</si>
  <si>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</si>
  <si>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</si>
  <si>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</si>
  <si>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</si>
  <si>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</si>
  <si>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</si>
  <si>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</si>
  <si>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</si>
  <si>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</si>
  <si>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</si>
  <si>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</si>
  <si>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</si>
  <si>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</si>
  <si>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</si>
  <si>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</si>
  <si>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</si>
  <si>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</si>
  <si>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</si>
  <si>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</si>
  <si>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</si>
  <si>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</si>
  <si>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</si>
  <si>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</si>
  <si>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</si>
  <si>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</si>
  <si>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</si>
  <si>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</si>
  <si>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</si>
  <si>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</si>
  <si>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</si>
  <si>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</si>
  <si>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</si>
  <si>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</si>
  <si>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</si>
  <si>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</si>
  <si>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</si>
  <si>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</si>
  <si>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</si>
  <si>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</si>
  <si>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</si>
  <si>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</si>
  <si>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</si>
  <si>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</si>
  <si>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</si>
  <si>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</si>
  <si>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</si>
  <si>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</si>
  <si>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</si>
  <si>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</si>
  <si>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</si>
  <si>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</si>
  <si>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</si>
  <si>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</si>
  <si>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</si>
  <si>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</si>
  <si>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</si>
  <si>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</si>
  <si>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</si>
  <si>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</si>
  <si>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</si>
  <si>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</si>
  <si>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</si>
  <si>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</si>
  <si>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</si>
  <si>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</si>
  <si>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</si>
  <si>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</si>
  <si>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</si>
  <si>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</si>
  <si>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</si>
  <si>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</si>
  <si>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</si>
  <si>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</si>
  <si>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</si>
  <si>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</si>
  <si>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</si>
  <si>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</si>
  <si>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</si>
  <si>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</si>
  <si>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</si>
  <si>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</si>
  <si>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</si>
  <si>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</si>
  <si>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</si>
  <si>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</si>
  <si>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</si>
  <si>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</si>
  <si>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</si>
  <si>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</si>
  <si>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</si>
  <si>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</si>
  <si>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</si>
  <si>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</si>
  <si>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</si>
  <si>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</si>
  <si>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</si>
  <si>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</si>
  <si>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</si>
  <si>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</si>
  <si>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</si>
  <si>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</si>
  <si>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</si>
  <si>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</si>
  <si>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</si>
  <si>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</si>
  <si>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</si>
  <si>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</si>
  <si>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</si>
  <si>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</si>
  <si>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</si>
  <si>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</si>
  <si>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</si>
  <si>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</si>
  <si>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</si>
  <si>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</si>
  <si>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</si>
  <si>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</si>
  <si>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</si>
  <si>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</si>
  <si>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</si>
  <si>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</si>
  <si>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</si>
  <si>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</si>
  <si>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</si>
  <si>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</si>
  <si>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</si>
  <si>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</si>
  <si>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</si>
  <si>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</si>
  <si>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</si>
  <si>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</si>
  <si>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</si>
  <si>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</si>
  <si>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</si>
  <si>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</si>
  <si>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</si>
  <si>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</si>
  <si>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</si>
  <si>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</si>
  <si>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</si>
  <si>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</si>
  <si>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</si>
  <si>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</si>
  <si>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</si>
  <si>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</si>
  <si>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</si>
  <si>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</si>
  <si>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</si>
  <si>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</si>
  <si>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</si>
  <si>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</si>
  <si>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</si>
  <si>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</si>
  <si>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</si>
  <si>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</si>
  <si>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</si>
  <si>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</si>
  <si>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</si>
  <si>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</si>
  <si>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</si>
  <si>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</si>
  <si>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</si>
  <si>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</si>
  <si>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</si>
  <si>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</si>
  <si>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</si>
  <si>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</si>
  <si>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</si>
  <si>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</si>
  <si>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</si>
  <si>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</si>
  <si>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</si>
  <si>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</si>
  <si>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</si>
  <si>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</si>
  <si>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</si>
  <si>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</si>
  <si>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</si>
  <si>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</si>
  <si>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</si>
  <si>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</si>
  <si>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</si>
  <si>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</si>
  <si>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</si>
  <si>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</si>
  <si>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</si>
  <si>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</si>
  <si>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</si>
  <si>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</si>
  <si>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</si>
  <si>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</si>
  <si>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</si>
  <si>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</si>
  <si>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</si>
  <si>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</si>
  <si>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</si>
  <si>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</si>
  <si>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</si>
  <si>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</si>
  <si>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</si>
  <si>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</si>
  <si>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</si>
  <si>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</si>
  <si>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</si>
  <si>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</si>
  <si>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</si>
  <si>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</si>
  <si>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</si>
  <si>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</si>
  <si>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</si>
  <si>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</si>
  <si>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</si>
  <si>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</si>
  <si>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</si>
  <si>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</si>
  <si>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</si>
  <si>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</si>
  <si>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</si>
  <si>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</si>
  <si>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</si>
  <si>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</si>
  <si>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</si>
  <si>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</si>
  <si>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</si>
  <si>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</si>
  <si>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</si>
  <si>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</si>
  <si>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</si>
  <si>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</si>
  <si>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</si>
  <si>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</si>
  <si>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</si>
  <si>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</si>
  <si>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</si>
  <si>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</si>
  <si>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</si>
  <si>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</si>
  <si>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</si>
  <si>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</si>
  <si>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</si>
  <si>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</si>
  <si>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</si>
  <si>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</si>
  <si>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</si>
  <si>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</si>
  <si>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</si>
  <si>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</si>
  <si>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</si>
  <si>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</si>
  <si>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</si>
  <si>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</si>
  <si>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</si>
  <si>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</si>
  <si>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</si>
  <si>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</si>
  <si>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</si>
  <si>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</si>
  <si>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</si>
  <si>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</si>
  <si>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</si>
  <si>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</si>
  <si>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</si>
  <si>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</si>
  <si>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</si>
  <si>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</si>
  <si>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</si>
  <si>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</si>
  <si>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</si>
  <si>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</si>
  <si>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</si>
  <si>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</si>
  <si>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</si>
  <si>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</si>
  <si>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</si>
  <si>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</si>
  <si>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</si>
  <si>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</si>
  <si>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</si>
  <si>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</si>
  <si>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</si>
  <si>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</si>
  <si>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</si>
  <si>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</si>
  <si>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</si>
  <si>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</si>
  <si>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</si>
  <si>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</si>
  <si>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</si>
  <si>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</si>
  <si>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</si>
  <si>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</si>
  <si>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</si>
  <si>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</si>
  <si>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</si>
  <si>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</si>
  <si>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</si>
  <si>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</si>
  <si>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</si>
  <si>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</si>
  <si>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</si>
  <si>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</si>
  <si>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</si>
  <si>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</si>
  <si>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</si>
  <si>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</si>
  <si>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</si>
  <si>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</si>
  <si>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</si>
  <si>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</si>
  <si>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</si>
  <si>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</si>
  <si>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</si>
  <si>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</si>
  <si>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</si>
  <si>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</si>
  <si>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</si>
  <si>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</si>
  <si>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</si>
  <si>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</si>
  <si>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</si>
  <si>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</si>
  <si>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</si>
  <si>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</si>
  <si>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</si>
  <si>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</si>
  <si>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</si>
  <si>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</si>
  <si>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</si>
  <si>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</si>
  <si>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</si>
  <si>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</si>
  <si>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</si>
  <si>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</si>
  <si>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</si>
  <si>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</si>
  <si>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</si>
  <si>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</si>
  <si>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</si>
  <si>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</si>
  <si>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</si>
  <si>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</si>
  <si>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</si>
  <si>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</si>
  <si>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</si>
  <si>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</si>
  <si>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</si>
  <si>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</si>
  <si>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</si>
  <si>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</si>
  <si>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</si>
  <si>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</si>
  <si>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</si>
  <si>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</si>
  <si>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</si>
  <si>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</si>
  <si>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</si>
  <si>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</si>
  <si>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</si>
  <si>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</si>
  <si>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</si>
  <si>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</si>
  <si>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</si>
  <si>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</si>
  <si>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</si>
  <si>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</si>
  <si>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</si>
  <si>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</si>
  <si>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</si>
  <si>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</si>
  <si>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</si>
  <si>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</si>
  <si>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</si>
  <si>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</si>
  <si>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</si>
  <si>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</si>
  <si>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</si>
  <si>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</si>
  <si>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</si>
  <si>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</si>
  <si>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</si>
  <si>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</si>
  <si>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</si>
  <si>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</si>
  <si>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</si>
  <si>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</si>
  <si>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</si>
  <si>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</si>
  <si>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</si>
  <si>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</si>
  <si>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</si>
  <si>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</si>
  <si>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</si>
  <si>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</si>
  <si>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</si>
  <si>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</si>
  <si>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</si>
  <si>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</si>
  <si>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</si>
  <si>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</si>
  <si>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</si>
  <si>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</si>
  <si>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</si>
  <si>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</si>
  <si>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</si>
  <si>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</si>
  <si>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</si>
  <si>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</si>
  <si>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</si>
  <si>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</si>
  <si>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</si>
  <si>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</si>
  <si>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</si>
  <si>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</si>
  <si>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</si>
  <si>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</si>
  <si>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</si>
  <si>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</si>
  <si>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</si>
  <si>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</si>
  <si>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</si>
  <si>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</si>
  <si>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</si>
  <si>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</si>
  <si>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</si>
  <si>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</si>
  <si>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</si>
  <si>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</si>
  <si>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</si>
  <si>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</si>
  <si>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</si>
  <si>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</si>
  <si>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</si>
  <si>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</si>
  <si>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</si>
  <si>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</si>
  <si>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</si>
  <si>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</si>
  <si>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</si>
  <si>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</si>
  <si>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</si>
  <si>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</si>
  <si>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</si>
  <si>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</si>
  <si>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</si>
  <si>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</si>
  <si>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</si>
  <si>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</si>
  <si>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</si>
  <si>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</si>
  <si>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</si>
  <si>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</si>
  <si>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</si>
  <si>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</si>
  <si>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</si>
  <si>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</si>
  <si>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</si>
  <si>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</si>
  <si>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</si>
  <si>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</si>
  <si>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</si>
  <si>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</si>
  <si>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</si>
  <si>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</si>
  <si>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</si>
  <si>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</si>
  <si>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</si>
  <si>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</si>
  <si>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</si>
  <si>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</si>
  <si>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</si>
  <si>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</si>
  <si>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</si>
  <si>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</si>
  <si>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</si>
  <si>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</si>
  <si>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</si>
  <si>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</si>
  <si>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</si>
  <si>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</si>
  <si>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</si>
  <si>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</si>
  <si>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</si>
  <si>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</si>
  <si>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</si>
  <si>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</si>
  <si>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</si>
  <si>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</si>
  <si>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</si>
  <si>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</si>
  <si>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</si>
  <si>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</si>
  <si>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</si>
  <si>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</si>
  <si>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</si>
  <si>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</si>
  <si>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</si>
  <si>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</si>
  <si>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</si>
  <si>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</si>
  <si>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</si>
  <si>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</si>
  <si>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</si>
  <si>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</si>
  <si>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</si>
  <si>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</si>
  <si>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</si>
  <si>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</si>
  <si>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</si>
  <si>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</si>
  <si>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</si>
  <si>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</si>
  <si>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</si>
  <si>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</si>
  <si>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</si>
  <si>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</si>
  <si>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</si>
  <si>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</si>
  <si>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</si>
  <si>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</si>
  <si>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</si>
  <si>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</si>
  <si>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</si>
  <si>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</si>
  <si>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</si>
  <si>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</si>
  <si>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</si>
  <si>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</si>
  <si>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</si>
  <si>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</si>
  <si>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</si>
  <si>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</si>
  <si>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</si>
  <si>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</si>
  <si>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</si>
  <si>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</si>
  <si>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</si>
  <si>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</si>
  <si>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</si>
  <si>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</si>
  <si>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</si>
  <si>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</si>
  <si>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</si>
  <si>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</si>
  <si>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</si>
  <si>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</si>
  <si>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</si>
  <si>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</si>
  <si>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</si>
  <si>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</si>
  <si>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</si>
  <si>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</si>
  <si>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</si>
  <si>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</si>
  <si>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</si>
  <si>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</si>
  <si>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</si>
  <si>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</si>
  <si>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</si>
  <si>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</si>
  <si>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</si>
  <si>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</si>
  <si>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</si>
  <si>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</si>
  <si>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</si>
  <si>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</si>
  <si>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</si>
  <si>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</si>
  <si>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</si>
  <si>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</si>
  <si>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</si>
  <si>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</si>
  <si>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</si>
  <si>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</si>
  <si>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</si>
  <si>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</si>
  <si>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</si>
  <si>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</si>
  <si>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</si>
  <si>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</si>
  <si>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</si>
  <si>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</si>
  <si>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</si>
  <si>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</si>
  <si>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</si>
  <si>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</si>
  <si>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</si>
  <si>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</si>
  <si>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</si>
  <si>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</si>
  <si>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</si>
  <si>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</si>
  <si>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</si>
  <si>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</si>
  <si>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</si>
  <si>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</si>
  <si>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</si>
  <si>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</si>
  <si>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</si>
  <si>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</si>
  <si>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</si>
  <si>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</si>
  <si>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</si>
  <si>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</si>
  <si>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</si>
  <si>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</si>
  <si>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</si>
  <si>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</si>
  <si>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</si>
  <si>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</si>
  <si>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</si>
  <si>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</si>
  <si>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</si>
  <si>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</si>
  <si>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</si>
  <si>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</si>
  <si>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</si>
  <si>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</si>
  <si>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</si>
  <si>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</si>
  <si>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</si>
  <si>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</si>
  <si>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</si>
  <si>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</si>
  <si>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</si>
  <si>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</si>
  <si>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</si>
  <si>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</si>
  <si>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</si>
  <si>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</si>
  <si>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</si>
  <si>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</si>
  <si>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</si>
  <si>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</si>
  <si>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</si>
  <si>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</si>
  <si>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</si>
  <si>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</si>
  <si>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</si>
  <si>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</si>
  <si>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</si>
  <si>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</si>
  <si>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</si>
  <si>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</si>
  <si>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</si>
  <si>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</si>
  <si>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</si>
  <si>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</si>
  <si>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</si>
  <si>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</si>
  <si>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</si>
  <si>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</si>
  <si>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</si>
  <si>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</si>
  <si>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</si>
  <si>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</si>
  <si>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</si>
  <si>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</si>
  <si>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</si>
  <si>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</si>
  <si>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</si>
  <si>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</si>
  <si>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</si>
  <si>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</si>
  <si>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</si>
  <si>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</si>
  <si>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</si>
  <si>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</si>
  <si>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</si>
  <si>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</si>
  <si>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</si>
  <si>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</si>
  <si>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</si>
  <si>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</si>
  <si>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</si>
  <si>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</si>
  <si>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</si>
  <si>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</si>
  <si>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</si>
  <si>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</si>
  <si>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</si>
  <si>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</si>
  <si>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</si>
  <si>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</si>
  <si>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</si>
  <si>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</si>
  <si>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</si>
  <si>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</si>
  <si>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</si>
  <si>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</si>
  <si>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</si>
  <si>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</si>
  <si>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</si>
  <si>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</si>
  <si>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</si>
  <si>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</si>
  <si>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</si>
  <si>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</si>
  <si>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</si>
  <si>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</si>
  <si>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</si>
  <si>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</si>
  <si>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</si>
  <si>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</si>
  <si>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</si>
  <si>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</si>
  <si>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</si>
  <si>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</si>
  <si>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</si>
  <si>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</si>
  <si>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</si>
  <si>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</si>
  <si>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</si>
  <si>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</si>
  <si>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</si>
  <si>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</si>
  <si>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</si>
  <si>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</si>
  <si>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</si>
  <si>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</si>
  <si>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</si>
  <si>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</si>
  <si>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</si>
  <si>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</si>
  <si>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</si>
  <si>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</si>
  <si>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</si>
  <si>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</si>
  <si>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</si>
  <si>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</si>
  <si>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</si>
  <si>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</si>
  <si>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</si>
  <si>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</si>
  <si>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</si>
  <si>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</si>
  <si>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</si>
  <si>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</si>
  <si>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</si>
  <si>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</si>
  <si>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</si>
  <si>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</si>
  <si>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</si>
  <si>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</si>
  <si>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</si>
  <si>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</si>
  <si>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</si>
  <si>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</si>
  <si>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</si>
  <si>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</si>
  <si>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</si>
  <si>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</si>
  <si>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</si>
  <si>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</si>
  <si>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</si>
  <si>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</si>
  <si>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</si>
  <si>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</si>
  <si>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</si>
  <si>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</si>
  <si>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</si>
  <si>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</si>
  <si>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</si>
  <si>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</si>
  <si>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</si>
  <si>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</si>
  <si>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</si>
  <si>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</si>
  <si>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</si>
  <si>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</si>
  <si>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</si>
  <si>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</si>
  <si>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</si>
  <si>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</si>
  <si>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</si>
  <si>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</si>
  <si>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</si>
  <si>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</si>
  <si>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</si>
  <si>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</si>
  <si>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</si>
  <si>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</si>
  <si>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</si>
  <si>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</si>
  <si>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</si>
  <si>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</si>
  <si>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</si>
  <si>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</si>
  <si>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</si>
  <si>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</si>
  <si>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</si>
  <si>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</si>
  <si>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</si>
  <si>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</si>
  <si>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</si>
  <si>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</si>
  <si>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</si>
  <si>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</si>
  <si>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</si>
  <si>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</si>
  <si>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</si>
  <si>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</si>
  <si>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</si>
  <si>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</si>
  <si>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</si>
  <si>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</si>
  <si>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</si>
  <si>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</si>
  <si>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</si>
  <si>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</si>
  <si>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</si>
  <si>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</si>
  <si>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</si>
  <si>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</si>
  <si>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</si>
  <si>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</si>
  <si>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</si>
  <si>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</si>
  <si>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</si>
  <si>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</si>
  <si>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</si>
  <si>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</si>
  <si>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</si>
  <si>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</si>
  <si>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</si>
  <si>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</si>
  <si>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</si>
  <si>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</si>
  <si>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</si>
  <si>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</si>
  <si>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</si>
  <si>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</si>
  <si>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</si>
  <si>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</si>
  <si>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</si>
  <si>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</si>
  <si>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</si>
  <si>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</si>
  <si>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</si>
  <si>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</si>
  <si>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</si>
  <si>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</si>
  <si>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</si>
  <si>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</si>
  <si>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</si>
  <si>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</si>
  <si>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</si>
  <si>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</si>
  <si>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</si>
  <si>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</si>
  <si>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</si>
  <si>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</si>
  <si>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</si>
  <si>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</si>
  <si>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</si>
  <si>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</si>
  <si>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</si>
  <si>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</si>
  <si>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</si>
  <si>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</si>
  <si>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</si>
  <si>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</si>
  <si>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</si>
  <si>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</si>
  <si>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</si>
  <si>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</si>
  <si>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</si>
  <si>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</si>
  <si>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</si>
  <si>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</si>
  <si>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</si>
  <si>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</si>
  <si>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</si>
  <si>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</si>
  <si>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</si>
  <si>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</si>
  <si>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</si>
  <si>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</si>
  <si>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</si>
  <si>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</si>
  <si>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</si>
  <si>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</si>
  <si>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</si>
  <si>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</si>
  <si>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</si>
  <si>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</si>
  <si>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</si>
  <si>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</si>
  <si>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</si>
  <si>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</si>
  <si>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</si>
  <si>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</si>
  <si>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</si>
  <si>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</si>
  <si>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</si>
  <si>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</si>
  <si>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</si>
  <si>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</si>
  <si>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</si>
  <si>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</si>
  <si>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</si>
  <si>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</si>
  <si>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</si>
  <si>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</si>
  <si>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</si>
  <si>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</si>
  <si>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</si>
  <si>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</si>
  <si>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</si>
  <si>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</si>
  <si>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</si>
  <si>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</si>
  <si>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</si>
  <si>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</si>
  <si>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</si>
  <si>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</si>
  <si>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</si>
  <si>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</si>
  <si>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</si>
  <si>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</si>
  <si>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</si>
  <si>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</si>
  <si>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</si>
  <si>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</si>
  <si>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</si>
  <si>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</si>
  <si>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</si>
  <si>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</si>
  <si>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</si>
  <si>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</si>
  <si>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</si>
  <si>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</si>
  <si>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</si>
  <si>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</si>
  <si>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</si>
  <si>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</si>
  <si>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</si>
  <si>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</si>
  <si>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</si>
  <si>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</si>
  <si>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</si>
  <si>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</si>
  <si>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</si>
  <si>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</si>
  <si>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</si>
  <si>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</si>
  <si>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</si>
  <si>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</si>
  <si>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</si>
  <si>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</si>
  <si>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</si>
  <si>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</si>
  <si>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</si>
  <si>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</si>
  <si>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</si>
  <si>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</si>
  <si>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</si>
  <si>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</si>
  <si>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</si>
  <si>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</si>
  <si>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</si>
  <si>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</si>
  <si>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</si>
  <si>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</si>
  <si>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</si>
  <si>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</si>
  <si>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</si>
  <si>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</si>
  <si>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</si>
  <si>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</si>
  <si>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</si>
  <si>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</si>
  <si>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</si>
  <si>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</si>
  <si>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</si>
  <si>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</si>
  <si>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</si>
  <si>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</si>
  <si>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</si>
  <si>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</si>
  <si>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</si>
  <si>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</si>
  <si>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</si>
  <si>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</si>
  <si>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</si>
  <si>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</si>
  <si>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</si>
  <si>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</si>
  <si>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</si>
  <si>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</si>
  <si>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</si>
  <si>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</si>
  <si>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</si>
  <si>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</si>
  <si>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</si>
  <si>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</si>
  <si>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</si>
  <si>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</si>
  <si>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</si>
  <si>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</si>
  <si>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</si>
  <si>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</si>
  <si>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</si>
  <si>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</si>
  <si>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</si>
  <si>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</si>
  <si>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</si>
  <si>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</si>
  <si>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</si>
  <si>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</si>
  <si>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</si>
  <si>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</si>
  <si>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</si>
  <si>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</si>
  <si>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</si>
  <si>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</si>
  <si>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</si>
  <si>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</si>
  <si>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</si>
  <si>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</si>
  <si>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</si>
  <si>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</si>
  <si>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</si>
  <si>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</si>
  <si>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</si>
  <si>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</si>
  <si>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</si>
  <si>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</si>
  <si>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</si>
  <si>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</si>
  <si>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</si>
  <si>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</si>
  <si>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</si>
  <si>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</si>
  <si>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</si>
  <si>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</si>
  <si>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</si>
  <si>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</si>
  <si>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</si>
  <si>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</si>
  <si>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</si>
  <si>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</si>
  <si>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</si>
  <si>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</si>
  <si>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</si>
  <si>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</si>
  <si>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</si>
  <si>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</si>
  <si>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</si>
  <si>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</si>
  <si>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</si>
  <si>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</si>
  <si>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</si>
  <si>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</si>
  <si>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</si>
  <si>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</si>
  <si>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</si>
  <si>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</si>
  <si>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</si>
  <si>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</si>
  <si>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</si>
  <si>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</si>
  <si>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</si>
  <si>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</si>
  <si>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</si>
  <si>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</si>
  <si>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</si>
  <si>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</si>
  <si>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</si>
  <si>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</si>
  <si>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</si>
  <si>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</si>
  <si>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</si>
  <si>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</si>
  <si>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</si>
  <si>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</si>
  <si>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</si>
  <si>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</si>
  <si>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</si>
  <si>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</si>
  <si>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</si>
  <si>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</si>
  <si>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</si>
  <si>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</si>
  <si>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</si>
  <si>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</si>
  <si>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</si>
  <si>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</si>
  <si>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</si>
  <si>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</si>
  <si>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</si>
  <si>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</si>
  <si>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</si>
  <si>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</si>
  <si>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</si>
  <si>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</si>
  <si>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</si>
  <si>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</si>
  <si>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</si>
  <si>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</si>
  <si>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</si>
  <si>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</si>
  <si>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</si>
  <si>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</si>
  <si>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</si>
  <si>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</si>
  <si>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</si>
  <si>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</si>
  <si>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</si>
  <si>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</si>
  <si>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</si>
  <si>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</si>
  <si>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</si>
  <si>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</si>
  <si>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</si>
  <si>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</si>
  <si>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</si>
  <si>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</si>
  <si>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</si>
  <si>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</si>
  <si>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</si>
  <si>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</si>
  <si>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</si>
  <si>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</si>
  <si>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</si>
  <si>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</si>
  <si>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</si>
  <si>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</si>
  <si>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</si>
  <si>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</si>
  <si>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</si>
  <si>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</si>
  <si>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</si>
  <si>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</si>
  <si>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</si>
  <si>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</si>
  <si>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</si>
  <si>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</si>
  <si>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</si>
  <si>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</si>
  <si>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</si>
  <si>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</si>
  <si>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</si>
  <si>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</si>
  <si>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</si>
  <si>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</si>
  <si>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</si>
  <si>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</si>
  <si>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</si>
  <si>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</si>
  <si>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</si>
  <si>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</si>
  <si>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</si>
  <si>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</si>
  <si>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</si>
  <si>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</si>
  <si>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</si>
  <si>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</si>
  <si>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</si>
  <si>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</si>
  <si>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</si>
  <si>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</si>
  <si>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</si>
  <si>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</si>
  <si>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</si>
  <si>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</si>
  <si>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</si>
  <si>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</si>
  <si>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</si>
  <si>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</si>
  <si>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</si>
  <si>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</si>
  <si>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</si>
  <si>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</si>
  <si>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</si>
  <si>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</si>
  <si>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</si>
  <si>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</si>
  <si>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</si>
  <si>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</si>
  <si>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</si>
  <si>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</si>
  <si>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</si>
  <si>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</si>
  <si>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</si>
  <si>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</si>
  <si>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</si>
  <si>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</si>
  <si>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</si>
  <si>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</si>
  <si>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</si>
  <si>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</si>
  <si>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</si>
  <si>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</si>
  <si>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</si>
  <si>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</si>
  <si>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</si>
  <si>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</si>
  <si>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</si>
  <si>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</si>
  <si>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</si>
  <si>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</si>
  <si>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</si>
  <si>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</si>
  <si>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</si>
  <si>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</si>
  <si>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</si>
  <si>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</si>
  <si>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</si>
  <si>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</si>
  <si>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</si>
  <si>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</si>
  <si>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</si>
  <si>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</si>
  <si>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</si>
  <si>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</si>
  <si>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</si>
  <si>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</si>
  <si>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</si>
  <si>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</si>
  <si>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</si>
  <si>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</si>
  <si>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</si>
  <si>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</si>
  <si>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</si>
  <si>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</si>
  <si>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</si>
  <si>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</si>
  <si>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</si>
  <si>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</si>
  <si>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</si>
  <si>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</si>
  <si>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</si>
  <si>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</si>
  <si>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</si>
  <si>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</si>
  <si>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</si>
  <si>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</si>
  <si>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</si>
  <si>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</si>
  <si>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</si>
  <si>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</si>
  <si>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</si>
  <si>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</si>
  <si>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</si>
  <si>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</si>
  <si>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</si>
  <si>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</si>
  <si>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</si>
  <si>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</si>
  <si>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</si>
  <si>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</si>
  <si>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</si>
  <si>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</si>
  <si>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</si>
  <si>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</si>
  <si>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</si>
  <si>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</si>
  <si>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</si>
  <si>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</si>
  <si>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</si>
  <si>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</si>
  <si>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</si>
  <si>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</si>
  <si>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</si>
  <si>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</si>
  <si>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</si>
  <si>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</si>
  <si>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</si>
  <si>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</si>
  <si>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</si>
  <si>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</si>
  <si>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</si>
  <si>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</si>
  <si>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</si>
  <si>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</si>
  <si>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</si>
  <si>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</si>
  <si>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</si>
  <si>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</si>
  <si>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</si>
  <si>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</si>
  <si>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</si>
  <si>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</si>
  <si>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</si>
  <si>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</si>
  <si>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</si>
  <si>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</si>
  <si>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</si>
  <si>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</si>
  <si>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</si>
  <si>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</si>
  <si>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</si>
  <si>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</si>
  <si>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</si>
  <si>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</si>
  <si>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</si>
  <si>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</si>
  <si>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</si>
  <si>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</si>
  <si>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</si>
  <si>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</si>
  <si>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</si>
  <si>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</si>
  <si>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</si>
  <si>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</si>
  <si>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</si>
  <si>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</si>
  <si>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</si>
  <si>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</si>
  <si>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</si>
  <si>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</si>
  <si>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</si>
  <si>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</si>
  <si>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</si>
  <si>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</si>
  <si>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</si>
  <si>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</si>
  <si>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</si>
  <si>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</si>
  <si>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</si>
  <si>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</si>
  <si>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</si>
  <si>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</si>
  <si>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</si>
  <si>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</si>
  <si>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</si>
  <si>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</si>
  <si>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</si>
  <si>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</si>
  <si>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</si>
  <si>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</si>
  <si>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</si>
  <si>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</si>
  <si>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</si>
  <si>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</si>
  <si>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</si>
  <si>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</si>
  <si>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</si>
  <si>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</si>
  <si>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</si>
  <si>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</si>
  <si>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</si>
  <si>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</si>
  <si>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</si>
  <si>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</si>
  <si>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</si>
  <si>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</si>
  <si>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</si>
  <si>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</si>
  <si>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</si>
  <si>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</si>
  <si>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</si>
  <si>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</si>
  <si>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</si>
  <si>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</si>
  <si>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</si>
  <si>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</si>
  <si>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</si>
  <si>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</si>
  <si>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</si>
  <si>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</si>
  <si>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</si>
  <si>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</si>
  <si>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</si>
  <si>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</si>
  <si>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</si>
  <si>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</si>
  <si>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</si>
  <si>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</si>
  <si>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</si>
  <si>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</si>
  <si>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</si>
  <si>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</si>
  <si>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</si>
  <si>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</si>
  <si>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</si>
  <si>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</si>
  <si>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</si>
  <si>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</si>
  <si>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</si>
  <si>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</si>
  <si>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</si>
  <si>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</si>
  <si>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</si>
  <si>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</si>
  <si>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</si>
  <si>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</si>
  <si>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</si>
  <si>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</si>
  <si>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</si>
  <si>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</si>
  <si>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</si>
  <si>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</si>
  <si>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</si>
  <si>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</si>
  <si>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</si>
  <si>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</si>
  <si>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</si>
  <si>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</si>
  <si>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</si>
  <si>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</si>
  <si>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</si>
  <si>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</si>
  <si>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</si>
  <si>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</si>
  <si>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</si>
  <si>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</si>
  <si>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</si>
  <si>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</si>
  <si>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</si>
  <si>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</si>
  <si>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</si>
  <si>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</si>
  <si>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</si>
  <si>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</si>
  <si>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</si>
  <si>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</si>
  <si>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</si>
  <si>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</si>
  <si>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</si>
  <si>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</si>
  <si>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</si>
  <si>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</si>
  <si>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</si>
  <si>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</si>
  <si>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</si>
  <si>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</si>
  <si>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</si>
  <si>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</si>
  <si>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</si>
  <si>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</si>
  <si>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</si>
  <si>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</si>
  <si>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</si>
  <si>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</si>
  <si>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</si>
  <si>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</si>
  <si>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</si>
  <si>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</si>
  <si>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</si>
  <si>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</si>
  <si>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</si>
  <si>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</si>
  <si>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</si>
  <si>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</si>
  <si>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</si>
  <si>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</si>
  <si>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</si>
  <si>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</si>
  <si>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</si>
  <si>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</si>
  <si>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</si>
  <si>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</si>
  <si>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</si>
  <si>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</si>
  <si>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</si>
  <si>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</si>
  <si>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</si>
  <si>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</si>
  <si>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</si>
  <si>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</si>
  <si>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</si>
  <si>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</si>
  <si>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</si>
  <si>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</si>
  <si>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</si>
  <si>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</si>
  <si>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</si>
  <si>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</si>
  <si>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</si>
  <si>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</si>
  <si>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</si>
  <si>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</si>
  <si>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</si>
  <si>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</si>
  <si>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</si>
  <si>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</si>
  <si>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</si>
  <si>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</si>
  <si>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</si>
  <si>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</si>
  <si>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</si>
  <si>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</si>
  <si>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</si>
  <si>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</si>
  <si>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</si>
  <si>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</si>
  <si>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</si>
  <si>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</si>
  <si>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</si>
  <si>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</si>
  <si>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</si>
  <si>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</si>
  <si>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</si>
  <si>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</si>
  <si>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</si>
  <si>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</si>
  <si>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</si>
  <si>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</si>
  <si>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</si>
  <si>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</si>
  <si>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</si>
  <si>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</si>
  <si>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</si>
  <si>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</si>
  <si>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</si>
  <si>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</si>
  <si>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</si>
  <si>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</si>
  <si>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</si>
  <si>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</si>
  <si>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</si>
  <si>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</si>
  <si>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</si>
  <si>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</si>
  <si>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</si>
  <si>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</si>
  <si>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</si>
  <si>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</si>
  <si>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</si>
  <si>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</si>
  <si>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</si>
  <si>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</si>
  <si>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</si>
  <si>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</si>
  <si>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</si>
  <si>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</si>
  <si>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</si>
  <si>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</si>
  <si>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</si>
  <si>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</si>
  <si>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</si>
  <si>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</si>
  <si>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</si>
  <si>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</si>
  <si>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</si>
  <si>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</si>
  <si>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</si>
  <si>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</si>
  <si>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</si>
  <si>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</si>
  <si>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</si>
  <si>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</si>
  <si>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</si>
  <si>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</si>
  <si>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</si>
  <si>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</si>
  <si>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</si>
  <si>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</si>
  <si>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</si>
  <si>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</si>
  <si>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</si>
  <si>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</si>
  <si>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</si>
  <si>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</si>
  <si>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</si>
  <si>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</si>
  <si>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</si>
  <si>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</si>
  <si>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</si>
  <si>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</si>
  <si>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</si>
  <si>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</si>
  <si>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</si>
  <si>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</si>
  <si>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</si>
  <si>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</si>
  <si>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</si>
  <si>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</si>
  <si>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</si>
  <si>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</si>
  <si>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</si>
  <si>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</si>
  <si>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</si>
  <si>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</si>
  <si>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</si>
  <si>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</si>
  <si>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</si>
  <si>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</si>
  <si>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</si>
  <si>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</si>
  <si>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</si>
  <si>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</si>
  <si>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</si>
  <si>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</si>
  <si>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</si>
  <si>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</si>
  <si>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</si>
  <si>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</si>
  <si>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</si>
  <si>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</si>
  <si>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</si>
  <si>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</si>
  <si>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</si>
  <si>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</si>
  <si>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</si>
  <si>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</si>
  <si>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</si>
  <si>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</si>
  <si>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</si>
  <si>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</si>
  <si>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</si>
  <si>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</si>
  <si>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</si>
  <si>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</si>
  <si>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</si>
  <si>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</si>
  <si>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</si>
  <si>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</si>
  <si>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</si>
  <si>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</si>
  <si>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</si>
  <si>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</si>
  <si>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</si>
  <si>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</si>
  <si>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</si>
  <si>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</si>
  <si>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</si>
  <si>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</si>
  <si>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</si>
  <si>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</si>
  <si>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</si>
  <si>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</si>
  <si>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</si>
  <si>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</si>
  <si>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</si>
  <si>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</si>
  <si>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</si>
  <si>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</si>
  <si>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</si>
  <si>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</si>
  <si>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</si>
  <si>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</si>
  <si>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</si>
  <si>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</si>
  <si>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</si>
  <si>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</si>
  <si>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</si>
  <si>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</si>
  <si>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</si>
  <si>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</si>
  <si>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</si>
  <si>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</si>
  <si>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</si>
  <si>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</si>
  <si>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</si>
  <si>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</si>
  <si>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</si>
  <si>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</si>
  <si>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</si>
  <si>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</si>
  <si>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</si>
  <si>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</si>
  <si>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</si>
  <si>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</si>
  <si>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</si>
  <si>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</si>
  <si>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</si>
  <si>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</si>
  <si>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</si>
  <si>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</si>
  <si>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</si>
  <si>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</si>
  <si>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</si>
  <si>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</si>
  <si>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</si>
  <si>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</si>
  <si>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</si>
  <si>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</si>
  <si>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</si>
  <si>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</si>
  <si>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</si>
  <si>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</si>
  <si>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</si>
  <si>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</si>
  <si>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</si>
  <si>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</si>
  <si>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</si>
  <si>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</si>
  <si>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</si>
  <si>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</si>
  <si>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</si>
  <si>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</si>
  <si>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</si>
  <si>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</si>
  <si>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</si>
  <si>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</si>
  <si>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</si>
  <si>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</si>
  <si>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</si>
  <si>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</si>
  <si>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</si>
  <si>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</si>
  <si>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</si>
  <si>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</si>
  <si>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</si>
  <si>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</si>
  <si>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</si>
  <si>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</si>
  <si>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</si>
  <si>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</si>
  <si>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</si>
  <si>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</si>
  <si>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</si>
  <si>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</si>
  <si>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</si>
  <si>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</si>
  <si>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</si>
  <si>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</si>
  <si>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</si>
  <si>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</si>
  <si>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</si>
  <si>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</si>
  <si>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</si>
  <si>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</si>
  <si>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</si>
  <si>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</si>
  <si>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</si>
  <si>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</si>
  <si>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</si>
  <si>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</si>
  <si>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</si>
  <si>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</si>
  <si>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</si>
  <si>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</si>
  <si>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</si>
  <si>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</si>
  <si>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</si>
  <si>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</si>
  <si>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</si>
  <si>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</si>
  <si>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</si>
  <si>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</si>
  <si>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</si>
  <si>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</si>
  <si>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</si>
  <si>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</si>
  <si>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</si>
  <si>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</si>
  <si>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</si>
  <si>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</si>
  <si>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</si>
  <si>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</si>
  <si>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</si>
  <si>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</si>
  <si>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</si>
  <si>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</si>
  <si>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</si>
  <si>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</si>
  <si>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</si>
  <si>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</si>
  <si>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</si>
  <si>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</si>
  <si>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</si>
  <si>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</si>
  <si>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</si>
  <si>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</si>
  <si>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</si>
  <si>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</si>
  <si>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</si>
  <si>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</si>
  <si>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</si>
  <si>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</si>
  <si>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</si>
  <si>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</si>
  <si>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</si>
  <si>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</si>
  <si>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</si>
  <si>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</si>
  <si>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</si>
  <si>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</si>
  <si>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</si>
  <si>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</si>
  <si>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</si>
  <si>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</si>
  <si>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</si>
  <si>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</si>
  <si>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</si>
  <si>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</si>
  <si>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</si>
  <si>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</si>
  <si>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</si>
  <si>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</si>
  <si>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</si>
  <si>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</si>
  <si>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</si>
  <si>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</si>
  <si>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</si>
  <si>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</si>
  <si>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</si>
  <si>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</si>
  <si>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</si>
  <si>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</si>
  <si>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</si>
  <si>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</si>
  <si>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</si>
  <si>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</si>
  <si>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</si>
  <si>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</si>
  <si>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</si>
  <si>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</si>
  <si>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</si>
  <si>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</si>
  <si>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</si>
  <si>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</si>
  <si>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</si>
  <si>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</si>
  <si>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</si>
  <si>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</si>
  <si>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</si>
  <si>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</si>
  <si>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</si>
  <si>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</si>
  <si>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</si>
  <si>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</si>
  <si>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</si>
  <si>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</si>
  <si>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</si>
  <si>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</si>
  <si>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</si>
  <si>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</si>
  <si>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</si>
  <si>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</si>
  <si>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</si>
  <si>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</si>
  <si>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</si>
  <si>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</si>
  <si>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</si>
  <si>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</si>
  <si>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</si>
  <si>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</si>
  <si>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</si>
  <si>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</si>
  <si>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</si>
  <si>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</si>
  <si>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</si>
  <si>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</si>
  <si>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</si>
  <si>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</si>
  <si>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</si>
  <si>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</si>
  <si>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</si>
  <si>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</si>
  <si>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</si>
  <si>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</si>
  <si>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</si>
  <si>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</si>
  <si>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</si>
  <si>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</si>
  <si>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</si>
  <si>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</si>
  <si>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</si>
  <si>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</si>
  <si>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</si>
  <si>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</si>
  <si>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</si>
  <si>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</si>
  <si>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</si>
  <si>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</si>
  <si>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</si>
  <si>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</si>
  <si>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</si>
  <si>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</si>
  <si>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</si>
  <si>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</si>
  <si>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</si>
  <si>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</si>
  <si>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</si>
  <si>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</si>
  <si>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</si>
  <si>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</si>
  <si>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</si>
  <si>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</si>
  <si>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</si>
  <si>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</si>
  <si>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</si>
  <si>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</si>
  <si>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</si>
  <si>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</si>
  <si>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</si>
  <si>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</si>
  <si>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</si>
  <si>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</si>
  <si>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</si>
  <si>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</si>
  <si>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</si>
  <si>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</si>
  <si>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</si>
  <si>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</si>
  <si>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</si>
  <si>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</si>
  <si>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</si>
  <si>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</si>
  <si>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</si>
  <si>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</si>
  <si>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</si>
  <si>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</si>
  <si>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</si>
  <si>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</si>
  <si>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</si>
  <si>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</si>
  <si>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</si>
  <si>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</si>
  <si>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</si>
  <si>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</si>
  <si>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</si>
  <si>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</si>
  <si>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</si>
  <si>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</si>
  <si>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</si>
  <si>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</si>
  <si>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</si>
  <si>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</si>
  <si>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</si>
  <si>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</si>
  <si>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</si>
  <si>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</si>
  <si>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</si>
  <si>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</si>
  <si>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</si>
  <si>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</si>
  <si>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</si>
  <si>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</si>
  <si>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</si>
  <si>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</si>
  <si>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</si>
  <si>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</si>
  <si>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</si>
  <si>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</si>
  <si>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</si>
  <si>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</si>
  <si>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</si>
  <si>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</si>
  <si>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</si>
  <si>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</si>
  <si>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</si>
  <si>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</si>
  <si>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</si>
  <si>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</si>
  <si>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</si>
  <si>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</si>
  <si>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</si>
  <si>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</si>
  <si>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</si>
  <si>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</si>
  <si>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</si>
  <si>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</si>
  <si>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</si>
  <si>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</si>
  <si>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</si>
  <si>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</si>
  <si>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</si>
  <si>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</si>
  <si>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</si>
  <si>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</si>
  <si>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</si>
  <si>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</si>
  <si>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</si>
  <si>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</si>
  <si>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</si>
  <si>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</si>
  <si>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</si>
  <si>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</si>
  <si>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</si>
  <si>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</si>
  <si>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</si>
  <si>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</si>
  <si>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</si>
  <si>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</si>
  <si>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</si>
  <si>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</si>
  <si>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</si>
  <si>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</si>
  <si>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</si>
  <si>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</si>
  <si>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</si>
  <si>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</si>
  <si>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</si>
  <si>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</si>
  <si>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</si>
  <si>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</si>
  <si>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</si>
  <si>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</si>
  <si>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</si>
  <si>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</si>
  <si>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</si>
  <si>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</si>
  <si>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</si>
  <si>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</si>
  <si>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</si>
  <si>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</si>
  <si>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</si>
  <si>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</si>
  <si>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</si>
  <si>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</si>
  <si>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</si>
  <si>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</si>
  <si>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</si>
  <si>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</si>
  <si>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</si>
  <si>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</si>
  <si>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</si>
  <si>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</si>
  <si>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</si>
  <si>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</si>
  <si>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</si>
  <si>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</si>
  <si>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</si>
  <si>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</si>
  <si>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</si>
  <si>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</si>
  <si>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</si>
  <si>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</si>
  <si>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</si>
  <si>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</si>
  <si>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</si>
  <si>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</si>
  <si>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</si>
  <si>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</si>
  <si>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</si>
  <si>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</si>
  <si>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</si>
  <si>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</si>
  <si>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</si>
  <si>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</si>
  <si>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</si>
  <si>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</si>
  <si>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</si>
  <si>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</si>
  <si>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</si>
  <si>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</si>
  <si>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</si>
  <si>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</si>
  <si>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</si>
  <si>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</si>
  <si>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</si>
  <si>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</si>
  <si>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</si>
  <si>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</si>
  <si>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</si>
  <si>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</si>
  <si>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</si>
  <si>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</si>
  <si>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</si>
  <si>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</si>
  <si>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</si>
  <si>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</si>
  <si>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</si>
  <si>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</si>
  <si>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</si>
  <si>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</si>
  <si>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</si>
  <si>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</si>
  <si>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</si>
  <si>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</si>
  <si>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</si>
  <si>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</si>
  <si>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</si>
  <si>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</si>
  <si>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</si>
  <si>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</si>
  <si>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</si>
  <si>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</si>
  <si>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</si>
  <si>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</si>
  <si>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</si>
  <si>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</si>
  <si>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</si>
  <si>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</si>
  <si>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</si>
  <si>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</si>
  <si>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</si>
  <si>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</si>
  <si>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</si>
  <si>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</si>
  <si>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</si>
  <si>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</si>
  <si>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</si>
  <si>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</si>
  <si>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</si>
  <si>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</si>
  <si>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</si>
  <si>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</si>
  <si>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</si>
  <si>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</si>
  <si>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</si>
  <si>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</si>
  <si>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</si>
  <si>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</si>
  <si>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</si>
  <si>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</si>
  <si>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</si>
  <si>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</si>
  <si>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</si>
  <si>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</si>
  <si>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</si>
  <si>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</si>
  <si>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</si>
  <si>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</si>
  <si>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</si>
  <si>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</si>
  <si>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</si>
  <si>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</si>
  <si>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</si>
  <si>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</si>
  <si>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</si>
  <si>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</si>
  <si>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</si>
  <si>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</si>
  <si>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</si>
  <si>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</si>
  <si>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</si>
  <si>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</si>
  <si>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</si>
  <si>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</si>
  <si>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</si>
  <si>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</si>
  <si>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</si>
  <si>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</si>
  <si>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</si>
  <si>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</si>
  <si>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</si>
  <si>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</si>
  <si>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</si>
  <si>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</si>
  <si>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</si>
  <si>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</si>
  <si>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</si>
  <si>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</si>
  <si>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</si>
  <si>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</si>
  <si>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</si>
  <si>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</si>
  <si>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</si>
  <si>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</si>
  <si>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</si>
  <si>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</si>
  <si>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</si>
  <si>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</si>
  <si>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</si>
  <si>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</si>
  <si>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</si>
  <si>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</si>
  <si>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</si>
  <si>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</si>
  <si>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</si>
  <si>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</si>
  <si>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</si>
  <si>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</si>
  <si>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</si>
  <si>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</si>
  <si>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</si>
  <si>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</si>
  <si>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</si>
  <si>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</si>
  <si>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</si>
  <si>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</si>
  <si>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</si>
  <si>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</si>
  <si>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</si>
  <si>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</si>
  <si>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</si>
  <si>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</si>
  <si>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</si>
  <si>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</si>
  <si>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</si>
  <si>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</si>
  <si>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</si>
  <si>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</si>
  <si>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</si>
  <si>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</si>
  <si>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</si>
  <si>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</si>
  <si>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</si>
  <si>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</si>
  <si>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</si>
  <si>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</si>
  <si>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</si>
  <si>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</si>
  <si>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</si>
  <si>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</si>
  <si>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</si>
  <si>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</si>
  <si>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</si>
  <si>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</si>
  <si>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</si>
  <si>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</si>
  <si>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</si>
  <si>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</si>
  <si>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</si>
  <si>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</si>
  <si>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</si>
  <si>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</si>
  <si>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</si>
  <si>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</si>
  <si>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</si>
  <si>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</si>
  <si>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</si>
  <si>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</si>
  <si>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</si>
  <si>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</si>
  <si>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</si>
  <si>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</si>
  <si>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</si>
  <si>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</si>
  <si>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</si>
  <si>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</si>
  <si>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</si>
  <si>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</si>
  <si>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</si>
  <si>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</si>
  <si>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</si>
  <si>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</si>
  <si>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</si>
  <si>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</si>
  <si>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</si>
  <si>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</si>
  <si>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</si>
  <si>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</si>
  <si>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</si>
  <si>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</si>
  <si>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</si>
  <si>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</si>
  <si>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</si>
  <si>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</si>
  <si>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</si>
  <si>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</si>
  <si>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</si>
  <si>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</si>
  <si>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</si>
  <si>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</si>
  <si>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</si>
  <si>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</si>
  <si>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</si>
  <si>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</si>
  <si>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</si>
  <si>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</si>
  <si>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</si>
  <si>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</si>
  <si>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</si>
  <si>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</si>
  <si>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</si>
  <si>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</si>
  <si>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</si>
  <si>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</si>
  <si>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</si>
  <si>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</si>
  <si>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</si>
  <si>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</si>
  <si>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</si>
  <si>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</si>
  <si>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</si>
  <si>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</si>
  <si>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</si>
  <si>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</si>
  <si>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</si>
  <si>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</si>
  <si>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</si>
  <si>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</si>
  <si>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</si>
  <si>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</si>
  <si>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</si>
  <si>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</si>
  <si>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</si>
  <si>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</si>
  <si>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</si>
  <si>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</si>
  <si>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</si>
  <si>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</si>
  <si>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</si>
  <si>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</si>
  <si>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</si>
  <si>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</si>
  <si>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</si>
  <si>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</si>
  <si>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</si>
  <si>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</si>
  <si>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</si>
  <si>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</si>
  <si>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</si>
  <si>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</si>
  <si>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</si>
  <si>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</si>
  <si>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</si>
  <si>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</si>
  <si>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</si>
  <si>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</si>
  <si>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</si>
  <si>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</si>
  <si>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</si>
  <si>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</si>
  <si>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</si>
  <si>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</si>
  <si>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</si>
  <si>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</si>
  <si>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</si>
  <si>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</si>
  <si>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</si>
  <si>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</si>
  <si>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</si>
  <si>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</si>
  <si>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</si>
  <si>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</si>
  <si>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</si>
  <si>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</si>
  <si>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</si>
  <si>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</si>
  <si>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</si>
  <si>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</si>
  <si>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</si>
  <si>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</si>
  <si>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</si>
  <si>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</si>
  <si>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</si>
  <si>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</si>
  <si>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</si>
  <si>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</si>
  <si>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</si>
  <si>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</si>
  <si>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</si>
  <si>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</si>
  <si>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</si>
  <si>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</si>
  <si>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</si>
  <si>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</si>
  <si>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</si>
  <si>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</si>
  <si>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</si>
  <si>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</si>
  <si>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</si>
  <si>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</si>
  <si>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</si>
  <si>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</si>
  <si>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</si>
  <si>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</si>
  <si>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</si>
  <si>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</si>
  <si>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</si>
  <si>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</si>
  <si>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</si>
  <si>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</si>
  <si>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</si>
  <si>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</si>
  <si>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</si>
  <si>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</si>
  <si>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</si>
  <si>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</si>
  <si>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</si>
  <si>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</si>
  <si>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</si>
  <si>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</si>
  <si>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</si>
  <si>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</si>
  <si>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</si>
  <si>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</si>
  <si>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</si>
  <si>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</si>
  <si>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</si>
  <si>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</si>
  <si>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</si>
  <si>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</si>
  <si>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</si>
  <si>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</si>
  <si>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</si>
  <si>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</si>
  <si>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</si>
  <si>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</si>
  <si>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</si>
  <si>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</si>
  <si>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</si>
  <si>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</si>
  <si>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</si>
  <si>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</si>
  <si>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</si>
  <si>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</si>
  <si>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</si>
  <si>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</si>
  <si>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</si>
  <si>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</si>
  <si>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</si>
  <si>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</si>
  <si>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</si>
  <si>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</si>
  <si>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</si>
  <si>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</si>
  <si>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</si>
  <si>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</si>
  <si>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</si>
  <si>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</si>
  <si>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</si>
  <si>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</si>
  <si>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</si>
  <si>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</si>
  <si>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</si>
  <si>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</si>
  <si>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</si>
  <si>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</si>
  <si>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</si>
  <si>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</si>
  <si>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</si>
  <si>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</si>
  <si>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</si>
  <si>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</si>
  <si>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</si>
  <si>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</si>
  <si>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</si>
  <si>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</si>
  <si>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</si>
  <si>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</si>
  <si>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</si>
  <si>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</si>
  <si>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</si>
  <si>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</si>
  <si>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</si>
  <si>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</si>
  <si>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</si>
  <si>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</si>
  <si>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</si>
  <si>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</si>
  <si>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</si>
  <si>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</si>
  <si>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</si>
  <si>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</si>
  <si>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</si>
  <si>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</si>
  <si>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</si>
  <si>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</si>
  <si>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</si>
  <si>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</si>
  <si>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</si>
  <si>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</si>
  <si>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</si>
  <si>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</si>
  <si>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</si>
  <si>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</si>
  <si>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</si>
  <si>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</si>
  <si>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</si>
  <si>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</si>
  <si>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</si>
  <si>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</si>
  <si>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</si>
  <si>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</si>
  <si>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</si>
  <si>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</si>
  <si>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</si>
  <si>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</si>
  <si>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</si>
  <si>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</si>
  <si>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</si>
  <si>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</si>
  <si>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</si>
  <si>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</si>
  <si>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</si>
  <si>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</si>
  <si>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</si>
  <si>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</si>
  <si>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</si>
  <si>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</si>
  <si>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</si>
  <si>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</si>
  <si>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</si>
  <si>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</si>
  <si>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</si>
  <si>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</si>
  <si>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</si>
  <si>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</si>
  <si>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</si>
  <si>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</si>
  <si>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</si>
  <si>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</si>
  <si>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</si>
  <si>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</si>
  <si>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</si>
  <si>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</si>
  <si>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</si>
  <si>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</si>
  <si>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</si>
  <si>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</si>
  <si>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</si>
  <si>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</si>
  <si>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</si>
  <si>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</si>
  <si>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</si>
  <si>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</si>
  <si>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</si>
  <si>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</si>
  <si>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</si>
  <si>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</si>
  <si>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</si>
  <si>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</si>
  <si>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</si>
  <si>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</si>
  <si>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</si>
  <si>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</si>
  <si>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</si>
  <si>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</si>
  <si>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</si>
  <si>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</si>
  <si>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</si>
  <si>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</si>
  <si>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</si>
  <si>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</si>
  <si>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</si>
  <si>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</si>
  <si>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</si>
  <si>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</si>
  <si>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</si>
  <si>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</si>
  <si>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</si>
  <si>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</si>
  <si>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</si>
  <si>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</si>
  <si>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</si>
  <si>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</si>
  <si>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</si>
  <si>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</si>
  <si>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</si>
  <si>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</si>
  <si>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</si>
  <si>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</si>
  <si>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</si>
  <si>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</si>
  <si>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</si>
  <si>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</si>
  <si>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</si>
  <si>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</si>
  <si>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</si>
  <si>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</si>
  <si>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</si>
  <si>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</si>
  <si>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</si>
  <si>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</si>
  <si>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</si>
  <si>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</si>
  <si>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</si>
  <si>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</si>
  <si>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</si>
  <si>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</si>
  <si>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</si>
  <si>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</si>
  <si>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</si>
  <si>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</si>
  <si>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</si>
  <si>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</si>
  <si>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</si>
  <si>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</si>
  <si>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</si>
  <si>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</si>
  <si>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</si>
  <si>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</si>
  <si>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</si>
  <si>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</si>
  <si>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</si>
  <si>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</si>
  <si>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</si>
  <si>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</si>
  <si>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</si>
  <si>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</si>
  <si>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</si>
  <si>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</si>
  <si>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</si>
  <si>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</si>
  <si>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</si>
  <si>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</si>
  <si>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</si>
  <si>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</si>
  <si>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</si>
  <si>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</si>
  <si>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</si>
  <si>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</si>
  <si>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</si>
  <si>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</si>
  <si>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</si>
  <si>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</si>
  <si>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</si>
  <si>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</si>
  <si>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</si>
  <si>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</si>
  <si>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</si>
  <si>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</si>
  <si>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</si>
  <si>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</si>
  <si>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</si>
  <si>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</si>
  <si>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</si>
  <si>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</si>
  <si>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</si>
  <si>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</si>
  <si>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</si>
  <si>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</si>
  <si>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</si>
  <si>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</si>
  <si>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</si>
  <si>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</si>
  <si>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</si>
  <si>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</si>
  <si>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</si>
  <si>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</si>
  <si>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</si>
  <si>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</si>
  <si>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</si>
  <si>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</si>
  <si>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</si>
  <si>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</si>
  <si>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</si>
  <si>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</si>
  <si>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</si>
  <si>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</si>
  <si>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</si>
  <si>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</si>
  <si>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</si>
  <si>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</si>
  <si>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</si>
  <si>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</si>
  <si>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</si>
  <si>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</si>
  <si>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</si>
  <si>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</si>
  <si>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</si>
  <si>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</si>
  <si>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</si>
  <si>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</si>
  <si>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</si>
  <si>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</si>
  <si>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</si>
  <si>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</si>
  <si>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</si>
  <si>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</si>
  <si>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</si>
  <si>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</si>
  <si>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</si>
  <si>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</si>
  <si>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</si>
  <si>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</si>
  <si>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</si>
  <si>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</si>
  <si>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</si>
  <si>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</si>
  <si>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</si>
  <si>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</si>
  <si>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</si>
  <si>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</si>
  <si>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</si>
  <si>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</si>
  <si>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</si>
  <si>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</si>
  <si>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</si>
  <si>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</si>
  <si>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</si>
  <si>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</si>
  <si>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</si>
  <si>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</si>
  <si>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</si>
  <si>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</si>
  <si>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</si>
  <si>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</si>
  <si>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</si>
  <si>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</si>
  <si>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</si>
  <si>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</si>
  <si>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</si>
  <si>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</si>
  <si>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</si>
  <si>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</si>
  <si>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</si>
  <si>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</si>
  <si>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</si>
  <si>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</si>
  <si>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</si>
  <si>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</si>
  <si>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</si>
  <si>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</si>
  <si>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</si>
  <si>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</si>
  <si>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</si>
  <si>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</si>
  <si>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</si>
  <si>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</si>
  <si>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</si>
  <si>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</si>
  <si>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</si>
  <si>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</si>
  <si>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</si>
  <si>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</si>
  <si>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</si>
  <si>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</si>
  <si>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</si>
  <si>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</si>
  <si>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</si>
  <si>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</si>
  <si>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</si>
  <si>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</si>
  <si>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</si>
  <si>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</si>
  <si>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</si>
  <si>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</si>
  <si>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</si>
  <si>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</si>
  <si>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</si>
  <si>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</si>
  <si>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</si>
  <si>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</si>
  <si>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</si>
  <si>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</si>
  <si>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</si>
  <si>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</si>
  <si>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</si>
  <si>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</si>
  <si>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</si>
  <si>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</si>
  <si>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</si>
  <si>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</si>
  <si>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</si>
  <si>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</si>
  <si>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</si>
  <si>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</si>
  <si>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</si>
  <si>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</si>
  <si>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</si>
  <si>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</si>
  <si>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</si>
  <si>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</si>
  <si>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</si>
  <si>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</si>
  <si>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</si>
  <si>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</si>
  <si>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</si>
  <si>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</si>
  <si>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</si>
  <si>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</si>
  <si>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</si>
  <si>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</si>
  <si>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</si>
  <si>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</si>
  <si>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</si>
  <si>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</si>
  <si>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</si>
  <si>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</si>
  <si>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</si>
  <si>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</si>
  <si>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</si>
  <si>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</si>
  <si>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</si>
  <si>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</si>
  <si>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</si>
  <si>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</si>
  <si>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</si>
  <si>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</si>
  <si>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</si>
  <si>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</si>
  <si>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</si>
  <si>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</si>
  <si>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</si>
  <si>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</si>
  <si>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</si>
  <si>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</si>
  <si>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</si>
  <si>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</si>
  <si>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</si>
  <si>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</si>
  <si>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</si>
  <si>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</si>
  <si>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</si>
  <si>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</si>
  <si>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</si>
  <si>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</si>
  <si>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</si>
  <si>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</si>
  <si>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</si>
  <si>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</si>
  <si>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</si>
  <si>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</si>
  <si>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</si>
  <si>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</si>
  <si>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</si>
  <si>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</si>
  <si>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</si>
  <si>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</si>
  <si>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</si>
  <si>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</si>
  <si>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</si>
  <si>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</si>
  <si>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</si>
  <si>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</si>
  <si>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</si>
  <si>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</si>
  <si>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</si>
  <si>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</si>
  <si>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</si>
  <si>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</si>
  <si>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</si>
  <si>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</si>
  <si>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</si>
  <si>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</si>
  <si>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</si>
  <si>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</si>
  <si>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</si>
  <si>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</si>
  <si>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</si>
  <si>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</si>
  <si>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</si>
  <si>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</si>
  <si>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</si>
  <si>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</si>
  <si>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</si>
  <si>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</si>
  <si>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</si>
  <si>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</si>
  <si>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</si>
  <si>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</si>
  <si>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</si>
  <si>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</si>
  <si>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</si>
  <si>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</si>
  <si>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</si>
  <si>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</si>
  <si>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</si>
  <si>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</si>
  <si>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</si>
  <si>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</si>
  <si>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</si>
  <si>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</si>
  <si>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</si>
  <si>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</si>
  <si>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</si>
  <si>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</si>
  <si>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</si>
  <si>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</si>
  <si>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</si>
  <si>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</si>
  <si>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</si>
  <si>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</si>
  <si>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</si>
  <si>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</si>
  <si>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</si>
  <si>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</si>
  <si>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</si>
  <si>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</si>
  <si>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</si>
  <si>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</si>
  <si>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</si>
  <si>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</si>
  <si>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</si>
  <si>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</si>
  <si>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</si>
  <si>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</si>
  <si>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</si>
  <si>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</si>
  <si>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</si>
  <si>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</si>
  <si>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</si>
  <si>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</si>
  <si>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</si>
  <si>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</si>
  <si>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</si>
  <si>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</si>
  <si>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</si>
  <si>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</si>
  <si>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</si>
  <si>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</si>
  <si>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</si>
  <si>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</si>
  <si>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</si>
  <si>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</si>
  <si>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</si>
  <si>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</si>
  <si>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</si>
  <si>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</si>
  <si>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</si>
  <si>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</si>
  <si>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</si>
  <si>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</si>
  <si>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</si>
  <si>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</si>
  <si>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</si>
  <si>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</si>
  <si>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</si>
  <si>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</si>
  <si>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</si>
  <si>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</si>
  <si>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</si>
  <si>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</si>
  <si>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</si>
  <si>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</si>
  <si>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</si>
  <si>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</si>
  <si>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</si>
  <si>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</si>
  <si>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</si>
  <si>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</si>
  <si>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</si>
  <si>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</si>
  <si>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</si>
  <si>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</si>
  <si>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</si>
  <si>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</si>
  <si>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</si>
  <si>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</si>
  <si>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</si>
  <si>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</si>
  <si>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</si>
  <si>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</si>
  <si>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</si>
  <si>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</si>
  <si>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</si>
  <si>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</si>
  <si>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</si>
  <si>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</si>
  <si>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</si>
  <si>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</si>
  <si>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</si>
  <si>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</si>
  <si>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</si>
  <si>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</si>
  <si>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</si>
  <si>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</si>
  <si>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</si>
  <si>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</si>
  <si>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</si>
  <si>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</si>
  <si>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</si>
  <si>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</si>
  <si>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</si>
  <si>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</si>
  <si>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</si>
  <si>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</si>
  <si>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</si>
  <si>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</si>
  <si>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</si>
  <si>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</si>
  <si>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</si>
  <si>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</si>
  <si>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</si>
  <si>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</si>
  <si>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</si>
  <si>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</si>
  <si>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</si>
  <si>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</si>
  <si>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</si>
  <si>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</si>
  <si>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</si>
  <si>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</si>
  <si>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</si>
  <si>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</si>
  <si>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</si>
  <si>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</si>
  <si>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</si>
  <si>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</si>
  <si>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</si>
  <si>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</si>
  <si>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</si>
  <si>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</si>
  <si>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</si>
  <si>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</si>
  <si>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</si>
  <si>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</si>
  <si>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</si>
  <si>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</si>
  <si>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</si>
  <si>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</si>
  <si>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</si>
  <si>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</si>
  <si>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</si>
  <si>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</si>
  <si>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</si>
  <si>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</si>
  <si>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</si>
  <si>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</si>
  <si>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</si>
  <si>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</si>
  <si>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</si>
  <si>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</si>
  <si>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</si>
  <si>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</si>
  <si>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</si>
  <si>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</si>
  <si>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</si>
  <si>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</si>
  <si>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</si>
  <si>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</si>
  <si>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</si>
  <si>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</si>
  <si>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</si>
  <si>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</si>
  <si>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</si>
  <si>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</si>
  <si>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</si>
  <si>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</si>
  <si>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</si>
  <si>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</si>
  <si>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</si>
  <si>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</si>
  <si>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</si>
  <si>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</si>
  <si>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</si>
  <si>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</si>
  <si>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</si>
  <si>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</si>
  <si>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</si>
  <si>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</si>
  <si>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</si>
  <si>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</si>
  <si>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</si>
  <si>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</si>
  <si>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</si>
  <si>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</si>
  <si>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</si>
  <si>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</si>
  <si>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</si>
  <si>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</si>
  <si>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</si>
  <si>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</si>
  <si>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</si>
  <si>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</si>
  <si>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</si>
  <si>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</si>
  <si>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</si>
  <si>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</si>
  <si>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</si>
  <si>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</si>
  <si>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</si>
  <si>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</si>
  <si>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</si>
  <si>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</si>
  <si>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</si>
  <si>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</si>
  <si>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</si>
  <si>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</si>
  <si>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</si>
  <si>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</si>
  <si>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</si>
  <si>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</si>
  <si>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</si>
  <si>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</si>
  <si>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</si>
  <si>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</si>
  <si>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</si>
  <si>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</si>
  <si>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</si>
  <si>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</si>
  <si>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</si>
  <si>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</si>
  <si>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</si>
  <si>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</si>
  <si>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</si>
  <si>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</si>
  <si>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</si>
  <si>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</si>
  <si>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</si>
  <si>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</si>
  <si>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</si>
  <si>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</si>
  <si>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</si>
  <si>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</si>
  <si>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</si>
  <si>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</si>
  <si>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</si>
  <si>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</si>
  <si>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</si>
  <si>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</si>
  <si>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</si>
  <si>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</si>
  <si>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</si>
  <si>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</si>
  <si>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</si>
  <si>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</si>
  <si>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</si>
  <si>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</si>
  <si>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</si>
  <si>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</si>
  <si>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</si>
  <si>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</si>
  <si>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</si>
  <si>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</si>
  <si>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</si>
  <si>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</si>
  <si>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</si>
  <si>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</si>
  <si>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</si>
  <si>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</si>
  <si>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</si>
  <si>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</si>
  <si>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</si>
  <si>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</si>
  <si>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</si>
  <si>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</si>
  <si>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</si>
  <si>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</si>
  <si>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</si>
  <si>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</si>
  <si>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</si>
  <si>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</si>
  <si>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</si>
  <si>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</si>
  <si>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</si>
  <si>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</si>
  <si>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</si>
  <si>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</si>
  <si>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</si>
  <si>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</si>
  <si>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</si>
  <si>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</si>
  <si>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</si>
  <si>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</si>
  <si>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</si>
  <si>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</si>
  <si>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</si>
  <si>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</si>
  <si>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</si>
  <si>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</si>
  <si>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</si>
  <si>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</si>
  <si>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</si>
  <si>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</si>
  <si>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</si>
  <si>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</si>
  <si>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</si>
  <si>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</si>
  <si>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</si>
  <si>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</si>
  <si>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</si>
  <si>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</si>
  <si>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</si>
  <si>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</si>
  <si>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</si>
  <si>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</si>
  <si>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</si>
  <si>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</si>
  <si>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</si>
  <si>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</si>
  <si>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</si>
  <si>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</si>
  <si>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</si>
  <si>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</si>
  <si>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</si>
  <si>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</si>
  <si>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</si>
  <si>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</si>
  <si>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</si>
  <si>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</si>
  <si>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</si>
  <si>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</si>
  <si>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</si>
  <si>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</si>
  <si>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</si>
  <si>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</si>
  <si>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</si>
  <si>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</si>
  <si>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</si>
  <si>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</si>
  <si>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</si>
  <si>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</si>
  <si>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</si>
  <si>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</si>
  <si>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</si>
  <si>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</si>
  <si>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</si>
  <si>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</si>
  <si>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</si>
  <si>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</si>
  <si>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</si>
  <si>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</si>
  <si>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</si>
  <si>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</si>
  <si>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</si>
  <si>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</si>
  <si>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</si>
  <si>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</si>
  <si>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</si>
  <si>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</si>
  <si>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</si>
  <si>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</si>
  <si>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</si>
  <si>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</si>
  <si>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</si>
  <si>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</si>
  <si>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</si>
  <si>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</si>
  <si>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</si>
  <si>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</si>
  <si>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</si>
  <si>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</si>
  <si>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</si>
  <si>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</si>
  <si>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</si>
  <si>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</si>
  <si>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</si>
  <si>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</si>
  <si>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</si>
  <si>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</si>
  <si>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</si>
  <si>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</si>
  <si>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</si>
  <si>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</si>
  <si>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</si>
  <si>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</si>
  <si>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</si>
  <si>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</si>
  <si>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</si>
  <si>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</si>
  <si>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</si>
  <si>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</si>
  <si>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</si>
  <si>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</si>
  <si>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</si>
  <si>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</si>
  <si>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</si>
  <si>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</si>
  <si>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</si>
  <si>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</si>
  <si>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</si>
  <si>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</si>
  <si>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</si>
  <si>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</si>
  <si>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</si>
  <si>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</si>
  <si>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</si>
  <si>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</si>
  <si>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</si>
  <si>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</si>
  <si>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</si>
  <si>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</si>
  <si>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</si>
  <si>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</si>
  <si>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</si>
  <si>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</si>
  <si>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</si>
  <si>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</si>
  <si>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</si>
  <si>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</si>
  <si>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</si>
  <si>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</si>
  <si>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</si>
  <si>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</si>
  <si>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</si>
  <si>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</si>
  <si>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</si>
  <si>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</si>
  <si>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</si>
  <si>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</si>
  <si>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</si>
  <si>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</si>
  <si>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</si>
  <si>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</si>
  <si>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</si>
  <si>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</si>
  <si>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</si>
  <si>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</si>
  <si>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</si>
  <si>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</si>
  <si>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</si>
  <si>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</si>
  <si>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</si>
  <si>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</si>
  <si>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</si>
  <si>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</si>
  <si>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</si>
  <si>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</si>
  <si>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</si>
  <si>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</si>
  <si>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</si>
  <si>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</si>
  <si>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</si>
  <si>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</si>
  <si>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</si>
  <si>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</si>
  <si>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</si>
  <si>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</si>
  <si>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</si>
  <si>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</si>
  <si>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</si>
  <si>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</si>
  <si>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</si>
  <si>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</si>
  <si>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</si>
  <si>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</si>
  <si>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</si>
  <si>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</si>
  <si>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</si>
  <si>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</si>
  <si>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</si>
  <si>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</si>
  <si>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</si>
  <si>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</si>
  <si>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</si>
  <si>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</si>
  <si>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</si>
  <si>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</si>
  <si>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</si>
  <si>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</si>
  <si>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</si>
  <si>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</si>
  <si>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</si>
  <si>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</si>
  <si>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</si>
  <si>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</si>
  <si>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</si>
  <si>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</si>
  <si>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</si>
  <si>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</si>
  <si>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</si>
  <si>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</si>
  <si>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</si>
  <si>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</si>
  <si>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</si>
  <si>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</si>
  <si>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</si>
  <si>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</si>
  <si>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</si>
  <si>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</si>
  <si>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</si>
  <si>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</si>
  <si>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</si>
  <si>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</si>
  <si>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</si>
  <si>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</si>
  <si>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</si>
  <si>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</si>
  <si>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</si>
  <si>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</si>
  <si>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</si>
  <si>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</si>
  <si>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</si>
  <si>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</si>
  <si>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</si>
  <si>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</si>
  <si>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</si>
  <si>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</si>
  <si>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</si>
  <si>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</si>
  <si>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</si>
  <si>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</si>
  <si>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</si>
  <si>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</si>
  <si>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</si>
  <si>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</si>
  <si>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</si>
  <si>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</si>
  <si>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</si>
  <si>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</si>
  <si>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</si>
  <si>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</si>
  <si>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</si>
  <si>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</si>
  <si>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</si>
  <si>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</si>
  <si>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</si>
  <si>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</si>
  <si>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</si>
  <si>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</si>
  <si>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</si>
  <si>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</si>
  <si>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</si>
  <si>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</si>
  <si>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</si>
  <si>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</si>
  <si>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</si>
  <si>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</si>
  <si>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</si>
  <si>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</si>
  <si>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</si>
  <si>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</si>
  <si>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</si>
  <si>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</si>
  <si>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</si>
  <si>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</si>
  <si>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</si>
  <si>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</si>
  <si>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</si>
  <si>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</si>
  <si>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</si>
  <si>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</si>
  <si>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</si>
  <si>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</si>
  <si>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</si>
  <si>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</si>
  <si>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</si>
  <si>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</si>
  <si>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</si>
  <si>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</si>
  <si>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</si>
  <si>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</si>
  <si>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</si>
  <si>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</si>
  <si>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</si>
  <si>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</si>
  <si>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</si>
  <si>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</si>
  <si>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</si>
  <si>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</si>
  <si>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</si>
  <si>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</si>
  <si>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</si>
  <si>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</si>
  <si>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</si>
  <si>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</si>
  <si>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</si>
  <si>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</si>
  <si>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</si>
  <si>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</si>
  <si>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</si>
  <si>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</si>
  <si>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</si>
  <si>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</si>
  <si>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</si>
  <si>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</si>
  <si>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</si>
  <si>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</si>
  <si>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</si>
  <si>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</si>
  <si>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</si>
  <si>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</si>
  <si>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</si>
  <si>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</si>
  <si>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</si>
  <si>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</si>
  <si>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</si>
  <si>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</si>
  <si>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</si>
  <si>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</si>
  <si>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</si>
  <si>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</si>
  <si>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</si>
  <si>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</si>
  <si>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</si>
  <si>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</si>
  <si>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</si>
  <si>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</si>
  <si>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</si>
  <si>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</si>
  <si>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</si>
  <si>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</si>
  <si>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</si>
  <si>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</si>
  <si>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</si>
  <si>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</si>
  <si>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</si>
  <si>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</si>
  <si>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</si>
  <si>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</si>
  <si>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</si>
  <si>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</si>
  <si>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</si>
  <si>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</si>
  <si>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</si>
  <si>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</si>
  <si>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</si>
  <si>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</si>
  <si>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</si>
  <si>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</si>
  <si>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</si>
  <si>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</si>
  <si>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</si>
  <si>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</si>
  <si>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</si>
  <si>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</si>
  <si>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</si>
  <si>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</si>
  <si>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</si>
  <si>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</si>
  <si>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</si>
  <si>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</si>
  <si>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</si>
  <si>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</si>
  <si>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</si>
  <si>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</si>
  <si>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</si>
  <si>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</si>
  <si>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</si>
  <si>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</si>
  <si>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</si>
  <si>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</si>
  <si>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</si>
  <si>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</si>
  <si>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</si>
  <si>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</si>
  <si>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</si>
  <si>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</si>
  <si>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</si>
  <si>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</si>
  <si>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</si>
  <si>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</si>
  <si>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</si>
  <si>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</si>
  <si>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</si>
  <si>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</si>
  <si>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</si>
  <si>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</si>
  <si>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</si>
  <si>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</si>
  <si>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</si>
  <si>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</si>
  <si>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</si>
  <si>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</si>
  <si>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</si>
  <si>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</si>
  <si>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</si>
  <si>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</si>
  <si>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</si>
  <si>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</si>
  <si>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</si>
  <si>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</si>
  <si>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</si>
  <si>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</si>
  <si>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</si>
  <si>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</si>
  <si>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</si>
  <si>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</si>
  <si>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</si>
  <si>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</si>
  <si>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</si>
  <si>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</si>
  <si>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</si>
  <si>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</si>
  <si>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</si>
  <si>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</si>
  <si>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</si>
  <si>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</si>
  <si>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</si>
  <si>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</si>
  <si>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</si>
  <si>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</si>
  <si>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</si>
  <si>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</si>
  <si>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</si>
  <si>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</si>
  <si>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</si>
  <si>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</si>
  <si>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</si>
  <si>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</si>
  <si>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</si>
  <si>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</si>
  <si>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</si>
  <si>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</si>
  <si>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</si>
  <si>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</si>
  <si>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</si>
  <si>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</si>
  <si>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</si>
  <si>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</si>
  <si>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</si>
  <si>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</si>
  <si>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</si>
  <si>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</si>
  <si>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</si>
  <si>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</si>
  <si>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</si>
  <si>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</si>
  <si>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</si>
  <si>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</si>
  <si>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</si>
  <si>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</si>
  <si>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</si>
  <si>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</si>
  <si>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</si>
  <si>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</si>
  <si>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</si>
  <si>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</si>
  <si>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</si>
  <si>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</si>
  <si>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</si>
  <si>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</si>
  <si>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</si>
  <si>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</si>
  <si>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</si>
  <si>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</si>
  <si>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</si>
  <si>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</si>
  <si>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</si>
  <si>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</si>
  <si>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</si>
  <si>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</si>
  <si>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</si>
  <si>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</si>
  <si>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</si>
  <si>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</si>
  <si>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</si>
  <si>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</si>
  <si>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</si>
  <si>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</si>
  <si>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</si>
  <si>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</si>
  <si>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</si>
  <si>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</si>
  <si>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</si>
  <si>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</si>
  <si>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</si>
  <si>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</si>
  <si>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</si>
  <si>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</si>
  <si>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</si>
  <si>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</si>
  <si>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</si>
  <si>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</si>
  <si>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</si>
  <si>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</si>
  <si>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</si>
  <si>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</si>
  <si>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</si>
  <si>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</si>
  <si>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</si>
  <si>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</si>
  <si>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</si>
  <si>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</si>
  <si>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</si>
  <si>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</si>
  <si>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</si>
  <si>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</si>
  <si>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</si>
  <si>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</si>
  <si>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</si>
  <si>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</si>
  <si>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</si>
  <si>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</si>
  <si>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</si>
  <si>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</si>
  <si>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</si>
  <si>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</si>
  <si>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</si>
  <si>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</si>
  <si>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</si>
  <si>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</si>
  <si>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</si>
  <si>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</si>
  <si>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</si>
  <si>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</si>
  <si>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</si>
  <si>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</si>
  <si>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</si>
  <si>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</si>
  <si>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</si>
  <si>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</si>
  <si>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</si>
  <si>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</si>
  <si>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</si>
  <si>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</si>
  <si>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</si>
  <si>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</si>
  <si>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</si>
  <si>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</si>
  <si>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</si>
  <si>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</si>
  <si>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</si>
  <si>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</si>
  <si>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</si>
  <si>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</si>
  <si>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</si>
  <si>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</si>
  <si>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</si>
  <si>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</si>
  <si>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</si>
  <si>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</si>
  <si>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</si>
  <si>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</si>
  <si>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</si>
  <si>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</si>
  <si>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</si>
  <si>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</si>
  <si>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</si>
  <si>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</si>
  <si>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</si>
  <si>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</si>
  <si>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</si>
  <si>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</si>
  <si>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</si>
  <si>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</si>
  <si>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</si>
  <si>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</si>
  <si>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</si>
  <si>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</si>
  <si>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</si>
  <si>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</si>
  <si>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</si>
  <si>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</si>
  <si>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</si>
  <si>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</si>
  <si>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</si>
  <si>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</si>
  <si>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</si>
  <si>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</si>
  <si>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</si>
  <si>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</si>
  <si>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</si>
  <si>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</si>
  <si>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</si>
  <si>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</si>
  <si>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</si>
  <si>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</si>
  <si>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</si>
  <si>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</si>
  <si>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</si>
  <si>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</si>
  <si>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</si>
  <si>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</si>
  <si>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</si>
  <si>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</si>
  <si>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</si>
  <si>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</si>
  <si>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</si>
  <si>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</si>
  <si>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</si>
  <si>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</si>
  <si>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</si>
  <si>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</si>
  <si>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</si>
  <si>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</si>
  <si>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</si>
  <si>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</si>
  <si>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</si>
  <si>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</si>
  <si>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</si>
  <si>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</si>
  <si>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</si>
  <si>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</si>
  <si>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</si>
  <si>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</si>
  <si>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</si>
  <si>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</si>
  <si>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</si>
  <si>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</si>
  <si>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</si>
  <si>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</si>
  <si>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</si>
  <si>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</si>
  <si>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</si>
  <si>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</si>
  <si>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</si>
  <si>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</si>
  <si>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</si>
  <si>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</si>
  <si>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</si>
  <si>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</si>
  <si>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</si>
  <si>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</si>
  <si>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</si>
  <si>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</si>
  <si>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</si>
  <si>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</si>
  <si>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</si>
  <si>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</si>
  <si>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</si>
  <si>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</si>
  <si>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</si>
  <si>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</si>
  <si>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</si>
  <si>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</si>
  <si>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</si>
  <si>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</si>
  <si>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</si>
  <si>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</si>
  <si>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</si>
  <si>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</si>
  <si>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</si>
  <si>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</si>
  <si>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</si>
  <si>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</si>
  <si>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</si>
  <si>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</si>
  <si>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</si>
  <si>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</si>
  <si>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</si>
  <si>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</si>
  <si>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</si>
  <si>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</si>
  <si>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</si>
  <si>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</si>
  <si>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</si>
  <si>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</si>
  <si>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</si>
  <si>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</si>
  <si>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</si>
  <si>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</si>
  <si>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</si>
  <si>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</si>
  <si>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</si>
  <si>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</si>
  <si>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</si>
  <si>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</si>
  <si>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</si>
  <si>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</si>
  <si>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</si>
  <si>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</si>
  <si>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</si>
  <si>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</si>
  <si>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</si>
  <si>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</si>
  <si>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</si>
  <si>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</si>
  <si>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</si>
  <si>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</si>
  <si>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</si>
  <si>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</si>
  <si>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</si>
  <si>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</si>
  <si>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</si>
  <si>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</si>
  <si>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</si>
  <si>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</si>
  <si>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</si>
  <si>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</si>
  <si>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</si>
  <si>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</si>
  <si>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</si>
  <si>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</si>
  <si>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</si>
  <si>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</si>
  <si>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</si>
  <si>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</si>
  <si>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</si>
  <si>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</si>
  <si>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</si>
  <si>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</si>
  <si>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</si>
  <si>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</si>
  <si>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</si>
  <si>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</si>
  <si>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</si>
  <si>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</si>
  <si>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</si>
  <si>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</si>
  <si>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</si>
  <si>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</si>
  <si>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</si>
  <si>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</si>
  <si>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</si>
  <si>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</si>
  <si>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</si>
  <si>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</si>
  <si>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</si>
  <si>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</si>
  <si>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</si>
  <si>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</si>
  <si>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</si>
  <si>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</si>
  <si>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</si>
  <si>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</si>
  <si>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</si>
  <si>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</si>
  <si>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</si>
  <si>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</si>
  <si>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</si>
  <si>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</si>
  <si>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</si>
  <si>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</si>
  <si>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</si>
  <si>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</si>
  <si>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</si>
  <si>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</si>
  <si>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</si>
  <si>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</si>
  <si>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</si>
  <si>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</si>
  <si>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</si>
  <si>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</si>
  <si>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</si>
  <si>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</si>
  <si>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</si>
  <si>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</si>
  <si>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</si>
  <si>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</si>
  <si>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</si>
  <si>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</si>
  <si>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</si>
  <si>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</si>
  <si>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</si>
  <si>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</si>
  <si>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</si>
  <si>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</si>
  <si>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</si>
  <si>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</si>
  <si>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</si>
  <si>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</si>
  <si>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</si>
  <si>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</si>
  <si>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</si>
  <si>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</si>
  <si>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</si>
  <si>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</si>
  <si>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</si>
  <si>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</si>
  <si>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</si>
  <si>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</si>
  <si>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</si>
  <si>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</si>
  <si>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</si>
  <si>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</si>
  <si>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</si>
  <si>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</si>
  <si>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</si>
  <si>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</si>
  <si>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</si>
  <si>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</si>
  <si>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</si>
  <si>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</si>
  <si>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</si>
  <si>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</si>
  <si>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</si>
  <si>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</si>
  <si>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</si>
  <si>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</si>
  <si>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</si>
  <si>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</si>
  <si>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</si>
  <si>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</si>
  <si>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</si>
  <si>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</si>
  <si>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</si>
  <si>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</si>
  <si>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</si>
  <si>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</si>
  <si>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</si>
  <si>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</si>
  <si>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</si>
  <si>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</si>
  <si>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</si>
  <si>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</si>
  <si>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</si>
  <si>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</si>
  <si>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</si>
  <si>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</si>
  <si>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</si>
  <si>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</si>
  <si>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</si>
  <si>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</si>
  <si>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</si>
  <si>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</si>
  <si>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</si>
  <si>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</si>
  <si>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</si>
  <si>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</si>
  <si>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</si>
  <si>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</si>
  <si>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</si>
  <si>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</si>
  <si>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</si>
  <si>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</si>
  <si>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</si>
  <si>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</si>
  <si>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</si>
  <si>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</si>
  <si>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</si>
  <si>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</si>
  <si>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</si>
  <si>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</si>
  <si>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</si>
  <si>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</si>
  <si>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</si>
  <si>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</si>
  <si>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</si>
  <si>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</si>
  <si>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</si>
  <si>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</si>
  <si>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</si>
  <si>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</si>
  <si>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</si>
  <si>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</si>
  <si>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</si>
  <si>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</si>
  <si>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</si>
  <si>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</si>
  <si>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</si>
  <si>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</si>
  <si>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</si>
  <si>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</si>
  <si>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</si>
  <si>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</si>
  <si>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</si>
  <si>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</si>
  <si>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</si>
  <si>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</si>
  <si>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</si>
  <si>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</si>
  <si>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</si>
  <si>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</si>
  <si>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</si>
  <si>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</si>
  <si>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</si>
  <si>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</si>
  <si>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</si>
  <si>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</si>
  <si>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</si>
  <si>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</si>
  <si>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</si>
  <si>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</si>
  <si>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</si>
  <si>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</si>
  <si>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</si>
  <si>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</si>
  <si>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</si>
  <si>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</si>
  <si>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</si>
  <si>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</si>
  <si>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</si>
  <si>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</si>
  <si>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</si>
  <si>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</si>
  <si>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</si>
  <si>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</si>
  <si>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</si>
  <si>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</si>
  <si>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</si>
  <si>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</si>
  <si>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</si>
  <si>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</si>
  <si>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</si>
  <si>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</si>
  <si>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</si>
  <si>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</si>
  <si>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</si>
  <si>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</si>
  <si>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</si>
  <si>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</si>
  <si>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</si>
  <si>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</si>
  <si>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</si>
  <si>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</si>
  <si>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</si>
  <si>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</si>
  <si>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</si>
  <si>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</si>
  <si>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</si>
  <si>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</si>
  <si>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</si>
  <si>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</si>
  <si>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</si>
  <si>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</si>
  <si>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</si>
  <si>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</si>
  <si>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</si>
  <si>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</si>
  <si>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</si>
  <si>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</si>
  <si>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</si>
  <si>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</si>
  <si>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</si>
  <si>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</si>
  <si>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</si>
  <si>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</si>
  <si>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</si>
  <si>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</si>
  <si>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</si>
  <si>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</si>
  <si>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</si>
  <si>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</si>
  <si>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</si>
  <si>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</si>
  <si>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</si>
  <si>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</si>
  <si>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</si>
  <si>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</si>
  <si>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</si>
  <si>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</si>
  <si>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</si>
  <si>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</si>
  <si>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</si>
  <si>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</si>
  <si>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</si>
  <si>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</si>
  <si>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</si>
  <si>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</si>
  <si>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</si>
  <si>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</si>
  <si>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</si>
  <si>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</si>
  <si>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</si>
  <si>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</si>
  <si>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</si>
  <si>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</si>
  <si>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</si>
  <si>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</si>
  <si>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</si>
  <si>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</si>
  <si>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</si>
  <si>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</si>
  <si>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</si>
  <si>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</si>
  <si>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</si>
  <si>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</si>
  <si>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</si>
  <si>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</si>
  <si>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</si>
  <si>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</si>
  <si>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</si>
  <si>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</si>
  <si>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</si>
  <si>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</si>
  <si>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</si>
  <si>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</si>
  <si>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</si>
  <si>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</si>
  <si>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</si>
  <si>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</si>
  <si>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</si>
  <si>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</si>
  <si>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</si>
  <si>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</si>
  <si>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</si>
  <si>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</si>
  <si>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</si>
  <si>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</si>
  <si>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</si>
  <si>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</si>
  <si>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</si>
  <si>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</si>
  <si>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</si>
  <si>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</si>
  <si>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</si>
  <si>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</si>
  <si>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</si>
  <si>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</si>
  <si>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</si>
  <si>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</si>
  <si>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</si>
  <si>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</si>
  <si>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</si>
  <si>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</si>
  <si>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</si>
  <si>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</si>
  <si>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</si>
  <si>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</si>
  <si>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</si>
  <si>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</si>
  <si>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</si>
  <si>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</si>
  <si>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</si>
  <si>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</si>
  <si>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</si>
  <si>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</si>
  <si>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</si>
  <si>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</si>
  <si>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</si>
  <si>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</si>
  <si>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</si>
  <si>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</si>
  <si>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</si>
  <si>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</si>
  <si>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</si>
  <si>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</si>
  <si>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</si>
  <si>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</si>
  <si>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</si>
  <si>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</si>
  <si>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</si>
  <si>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</si>
  <si>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</si>
  <si>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</si>
  <si>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</si>
  <si>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</si>
  <si>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</si>
  <si>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</si>
  <si>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</si>
  <si>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</si>
  <si>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</si>
  <si>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</si>
  <si>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</si>
  <si>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</si>
  <si>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</si>
  <si>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</si>
  <si>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</si>
  <si>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</si>
  <si>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</si>
  <si>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</si>
  <si>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</si>
  <si>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</si>
  <si>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</si>
  <si>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</si>
  <si>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</si>
  <si>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</si>
  <si>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</si>
  <si>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</si>
  <si>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</si>
  <si>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</si>
  <si>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</si>
  <si>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</si>
  <si>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</si>
  <si>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</si>
  <si>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</si>
  <si>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</si>
  <si>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</si>
  <si>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</si>
  <si>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</si>
  <si>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</si>
  <si>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</si>
  <si>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</si>
  <si>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</si>
  <si>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</si>
  <si>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</si>
  <si>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</si>
  <si>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</si>
  <si>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</si>
  <si>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</si>
  <si>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</si>
  <si>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</si>
  <si>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</si>
  <si>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</si>
  <si>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</si>
  <si>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</si>
  <si>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</si>
  <si>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</si>
  <si>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</si>
  <si>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</si>
  <si>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</si>
  <si>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</si>
  <si>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</si>
  <si>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</si>
  <si>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</si>
  <si>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</si>
  <si>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</si>
  <si>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</si>
  <si>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</si>
  <si>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</si>
  <si>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</si>
  <si>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</si>
  <si>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</si>
  <si>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</si>
  <si>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</si>
  <si>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</si>
  <si>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</si>
  <si>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</si>
  <si>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</si>
  <si>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</si>
  <si>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</si>
  <si>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</si>
  <si>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</si>
  <si>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</si>
  <si>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</si>
  <si>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</si>
  <si>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</si>
  <si>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</si>
  <si>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</si>
  <si>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</si>
  <si>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</si>
  <si>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</si>
  <si>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</si>
  <si>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</si>
  <si>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</si>
  <si>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</si>
  <si>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</si>
  <si>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</si>
  <si>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</si>
  <si>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</si>
  <si>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</si>
  <si>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</si>
  <si>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</si>
  <si>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</si>
  <si>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</si>
  <si>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</si>
  <si>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</si>
  <si>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</si>
  <si>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</si>
  <si>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</si>
  <si>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</si>
  <si>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</si>
  <si>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</si>
  <si>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</si>
  <si>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</si>
  <si>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</si>
  <si>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</si>
  <si>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</si>
  <si>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</si>
  <si>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</si>
  <si>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</si>
  <si>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</si>
  <si>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</si>
  <si>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</si>
  <si>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</si>
  <si>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</si>
  <si>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</si>
  <si>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</si>
  <si>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</si>
  <si>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</si>
  <si>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</si>
  <si>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</si>
  <si>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</si>
  <si>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</si>
  <si>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</si>
  <si>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</si>
  <si>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</si>
  <si>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</si>
  <si>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</si>
  <si>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</si>
  <si>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</si>
  <si>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</si>
  <si>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</si>
  <si>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</si>
  <si>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</si>
  <si>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</si>
  <si>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</si>
  <si>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</si>
  <si>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</si>
  <si>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</si>
  <si>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</si>
  <si>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</si>
  <si>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</si>
  <si>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</si>
  <si>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</si>
  <si>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</si>
  <si>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</si>
  <si>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</si>
  <si>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</si>
  <si>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</si>
  <si>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</si>
  <si>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</si>
  <si>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</si>
  <si>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</si>
  <si>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</si>
  <si>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</si>
  <si>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</si>
  <si>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</si>
  <si>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</si>
  <si>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</si>
  <si>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</si>
  <si>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</si>
  <si>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</si>
  <si>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</si>
  <si>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</si>
  <si>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</si>
  <si>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</si>
  <si>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</si>
  <si>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</si>
  <si>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</si>
  <si>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</si>
  <si>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</si>
  <si>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</si>
  <si>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</si>
  <si>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</si>
  <si>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</si>
  <si>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</si>
  <si>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</si>
  <si>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</si>
  <si>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</si>
  <si>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</si>
  <si>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</si>
  <si>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</si>
  <si>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</si>
  <si>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</si>
  <si>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</si>
  <si>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</si>
  <si>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</si>
  <si>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</si>
  <si>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</si>
  <si>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</si>
  <si>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</si>
  <si>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</si>
  <si>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</si>
  <si>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</si>
  <si>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</si>
  <si>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</si>
  <si>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</si>
  <si>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</si>
  <si>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</si>
  <si>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</si>
  <si>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</si>
  <si>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</si>
  <si>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</si>
  <si>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</si>
  <si>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</si>
  <si>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</si>
  <si>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</si>
  <si>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</si>
  <si>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</si>
  <si>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</si>
  <si>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</si>
  <si>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</si>
  <si>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</si>
  <si>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</si>
  <si>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</si>
  <si>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</si>
  <si>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</si>
  <si>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</si>
  <si>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</si>
  <si>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</si>
  <si>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</si>
  <si>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</si>
  <si>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</si>
  <si>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</si>
  <si>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</si>
  <si>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</si>
  <si>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</si>
  <si>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</si>
  <si>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</si>
  <si>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</si>
  <si>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</si>
  <si>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</si>
  <si>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</si>
  <si>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</si>
  <si>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</si>
  <si>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</si>
  <si>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</si>
  <si>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</si>
  <si>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</si>
  <si>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</si>
  <si>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</si>
  <si>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</si>
  <si>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</si>
  <si>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</si>
  <si>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</si>
  <si>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</si>
  <si>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</si>
  <si>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</si>
  <si>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</si>
  <si>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</si>
  <si>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</si>
  <si>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</si>
  <si>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</si>
  <si>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</si>
  <si>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</si>
  <si>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</si>
  <si>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</si>
  <si>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</si>
  <si>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</si>
  <si>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</si>
  <si>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</si>
  <si>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</si>
  <si>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</si>
  <si>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</si>
  <si>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</si>
  <si>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</si>
  <si>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</si>
  <si>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</si>
  <si>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</si>
  <si>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</si>
  <si>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</si>
  <si>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</si>
  <si>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</si>
  <si>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</si>
  <si>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</si>
  <si>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</si>
  <si>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</si>
  <si>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</si>
  <si>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</si>
  <si>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</si>
  <si>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</si>
  <si>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</si>
  <si>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</si>
  <si>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</si>
  <si>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</si>
  <si>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</si>
  <si>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</si>
  <si>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</si>
  <si>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</si>
  <si>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</si>
  <si>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</si>
  <si>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</si>
  <si>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</si>
  <si>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</si>
  <si>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</si>
  <si>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</si>
  <si>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</si>
  <si>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</si>
  <si>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</si>
  <si>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</si>
  <si>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</si>
  <si>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</si>
  <si>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</si>
  <si>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</si>
  <si>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</si>
  <si>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</si>
  <si>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</si>
  <si>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</si>
  <si>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</si>
  <si>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</si>
  <si>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</si>
  <si>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</si>
  <si>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</si>
  <si>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</si>
  <si>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</si>
  <si>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</si>
  <si>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</si>
  <si>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</si>
  <si>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</si>
  <si>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</si>
  <si>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</si>
  <si>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</si>
  <si>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</si>
  <si>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</si>
  <si>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</si>
  <si>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</si>
  <si>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</si>
  <si>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</si>
  <si>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</si>
  <si>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</si>
  <si>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</si>
  <si>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</si>
  <si>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</si>
  <si>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</si>
  <si>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</si>
  <si>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</si>
  <si>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</si>
  <si>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</si>
  <si>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</si>
  <si>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</si>
  <si>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</si>
  <si>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</si>
  <si>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</si>
  <si>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</si>
  <si>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</si>
  <si>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</si>
  <si>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</si>
  <si>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</si>
  <si>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</si>
  <si>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</si>
  <si>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</si>
  <si>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</si>
  <si>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</si>
  <si>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</si>
  <si>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</si>
  <si>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</si>
  <si>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</si>
  <si>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</si>
  <si>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</si>
  <si>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</si>
  <si>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</si>
  <si>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</si>
  <si>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</si>
  <si>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</si>
  <si>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</si>
  <si>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</si>
  <si>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</si>
  <si>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</si>
  <si>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</si>
  <si>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</si>
  <si>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</si>
  <si>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</si>
  <si>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</si>
  <si>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</si>
  <si>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</si>
  <si>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</si>
  <si>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</si>
  <si>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</si>
  <si>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</si>
  <si>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</si>
  <si>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</si>
  <si>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</si>
  <si>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</si>
  <si>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</si>
  <si>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</si>
  <si>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</si>
  <si>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</si>
  <si>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</si>
  <si>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</si>
  <si>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</si>
  <si>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</si>
  <si>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</si>
  <si>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</si>
  <si>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</si>
  <si>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</si>
  <si>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</si>
  <si>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</si>
  <si>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</si>
  <si>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</si>
  <si>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</si>
  <si>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</si>
  <si>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</si>
  <si>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</si>
  <si>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</si>
  <si>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</si>
  <si>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</si>
  <si>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</si>
  <si>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</si>
  <si>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</si>
  <si>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</si>
  <si>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</si>
  <si>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</si>
  <si>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</si>
  <si>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</si>
  <si>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</si>
  <si>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</si>
  <si>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</si>
  <si>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</si>
  <si>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</si>
  <si>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</si>
  <si>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</si>
  <si>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</si>
  <si>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</si>
  <si>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</si>
  <si>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</si>
  <si>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</si>
  <si>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</si>
  <si>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</si>
  <si>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</si>
  <si>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</si>
  <si>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</si>
  <si>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</si>
  <si>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</si>
  <si>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</si>
  <si>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</si>
  <si>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</si>
  <si>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</si>
  <si>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</si>
  <si>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</si>
  <si>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</si>
  <si>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</si>
  <si>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</si>
  <si>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</si>
  <si>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</si>
  <si>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</si>
  <si>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</si>
  <si>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</si>
  <si>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</si>
  <si>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</si>
  <si>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</si>
  <si>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</si>
  <si>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</si>
  <si>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</si>
  <si>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</si>
  <si>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</si>
  <si>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</si>
  <si>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</si>
  <si>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</si>
  <si>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</si>
  <si>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</si>
  <si>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</si>
  <si>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</si>
  <si>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</si>
  <si>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</si>
  <si>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</si>
  <si>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</si>
  <si>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</si>
  <si>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</si>
  <si>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</si>
  <si>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</si>
  <si>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</si>
  <si>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</si>
  <si>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</si>
  <si>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</si>
  <si>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</si>
  <si>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</si>
  <si>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</si>
  <si>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</si>
  <si>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</si>
  <si>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</si>
  <si>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</si>
  <si>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</si>
  <si>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</si>
  <si>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</si>
  <si>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</si>
  <si>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</si>
  <si>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</si>
  <si>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</si>
  <si>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</si>
  <si>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</si>
  <si>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</si>
  <si>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</si>
  <si>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</si>
  <si>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</si>
  <si>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</si>
  <si>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</si>
  <si>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</si>
  <si>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</si>
  <si>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</si>
  <si>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</si>
  <si>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</si>
  <si>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</si>
  <si>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</si>
  <si>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</si>
  <si>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</si>
  <si>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</si>
  <si>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</si>
  <si>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</si>
  <si>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</si>
  <si>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</si>
  <si>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</si>
  <si>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</si>
  <si>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</si>
  <si>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</si>
  <si>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</si>
  <si>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</si>
  <si>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</si>
  <si>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</si>
  <si>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</si>
  <si>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</si>
  <si>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</si>
  <si>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</si>
  <si>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</si>
  <si>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</si>
  <si>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</si>
  <si>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</si>
  <si>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</si>
  <si>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</si>
  <si>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</si>
  <si>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</si>
  <si>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</si>
  <si>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</si>
  <si>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</si>
  <si>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</si>
  <si>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</si>
  <si>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</si>
  <si>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</si>
  <si>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</si>
  <si>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</si>
  <si>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</si>
  <si>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</si>
  <si>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</si>
  <si>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</si>
  <si>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</si>
  <si>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</si>
  <si>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</si>
  <si>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</si>
  <si>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</si>
  <si>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</si>
  <si>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</si>
  <si>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</si>
  <si>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</si>
  <si>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</si>
  <si>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</si>
  <si>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</si>
  <si>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</si>
  <si>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</si>
  <si>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</si>
  <si>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</si>
  <si>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</si>
  <si>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</si>
  <si>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</si>
  <si>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</si>
  <si>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</si>
  <si>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</si>
  <si>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</si>
  <si>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</si>
  <si>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</si>
  <si>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</si>
  <si>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</si>
  <si>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</si>
  <si>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</si>
  <si>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</si>
  <si>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</si>
  <si>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</si>
  <si>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</si>
  <si>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</si>
  <si>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</si>
  <si>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</si>
  <si>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</si>
  <si>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</si>
  <si>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</si>
  <si>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</si>
  <si>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</si>
  <si>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</si>
  <si>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</si>
  <si>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</si>
  <si>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</si>
  <si>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</si>
  <si>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</si>
  <si>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</si>
  <si>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</si>
  <si>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</si>
  <si>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</si>
  <si>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</si>
  <si>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</si>
  <si>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</si>
  <si>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</si>
  <si>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</si>
  <si>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</si>
  <si>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</si>
  <si>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</si>
  <si>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</si>
  <si>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</si>
  <si>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</si>
  <si>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</si>
  <si>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</si>
  <si>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</si>
  <si>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</si>
  <si>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</si>
  <si>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</si>
  <si>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</si>
  <si>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</si>
  <si>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</si>
  <si>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</si>
  <si>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</si>
  <si>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</si>
  <si>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</si>
  <si>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</si>
  <si>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</si>
  <si>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</si>
  <si>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</si>
  <si>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</si>
  <si>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</si>
  <si>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</si>
  <si>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</si>
  <si>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</si>
  <si>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</si>
  <si>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</si>
  <si>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</si>
  <si>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</si>
  <si>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</si>
  <si>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</si>
  <si>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</si>
  <si>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</si>
  <si>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</si>
  <si>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</si>
  <si>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</si>
  <si>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</si>
  <si>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</si>
  <si>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</si>
  <si>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</si>
  <si>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</si>
  <si>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</si>
  <si>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</si>
  <si>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</si>
  <si>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</si>
  <si>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</si>
  <si>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</si>
  <si>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</si>
  <si>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</si>
  <si>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</si>
  <si>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</si>
  <si>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</si>
  <si>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</si>
  <si>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</si>
  <si>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</si>
  <si>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</si>
  <si>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</si>
  <si>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</si>
  <si>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</si>
  <si>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</si>
  <si>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</si>
  <si>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</si>
  <si>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</si>
  <si>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</si>
  <si>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</si>
  <si>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</si>
  <si>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</si>
  <si>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</si>
  <si>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</si>
  <si>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</si>
  <si>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</si>
  <si>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</si>
  <si>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</si>
  <si>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</si>
  <si>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</si>
  <si>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</si>
  <si>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</si>
  <si>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</si>
  <si>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</si>
  <si>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</si>
  <si>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</si>
  <si>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</si>
  <si>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</si>
  <si>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</si>
  <si>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</si>
  <si>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</si>
  <si>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</si>
  <si>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</si>
  <si>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</si>
  <si>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</si>
  <si>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</si>
  <si>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</si>
  <si>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</si>
  <si>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</si>
  <si>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</si>
  <si>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</si>
  <si>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</si>
  <si>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</si>
  <si>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</si>
  <si>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</si>
  <si>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</si>
  <si>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</si>
  <si>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</si>
  <si>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</si>
  <si>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</si>
  <si>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</si>
  <si>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</si>
  <si>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</si>
  <si>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</si>
  <si>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</si>
  <si>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</si>
  <si>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</si>
  <si>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</si>
  <si>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</si>
  <si>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</si>
  <si>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</si>
  <si>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</si>
  <si>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</si>
  <si>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</si>
  <si>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</si>
  <si>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</si>
  <si>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</si>
  <si>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</si>
  <si>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</si>
  <si>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</si>
  <si>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</si>
  <si>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</si>
  <si>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</si>
  <si>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</si>
  <si>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</si>
  <si>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</si>
  <si>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</si>
  <si>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</si>
  <si>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</si>
  <si>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</si>
  <si>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</si>
  <si>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</si>
  <si>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</si>
  <si>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</si>
  <si>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</si>
  <si>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</si>
  <si>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</si>
  <si>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</si>
  <si>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</si>
  <si>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</si>
  <si>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</si>
  <si>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</si>
  <si>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</si>
  <si>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</si>
  <si>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</si>
  <si>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</si>
  <si>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</si>
  <si>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</si>
  <si>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</si>
  <si>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</si>
  <si>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</si>
  <si>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</si>
  <si>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</si>
  <si>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</si>
  <si>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</si>
  <si>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</si>
  <si>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</si>
  <si>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</si>
  <si>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</si>
  <si>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</si>
  <si>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</si>
  <si>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</si>
  <si>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</si>
  <si>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</si>
  <si>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</si>
  <si>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</si>
  <si>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</si>
  <si>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</si>
  <si>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</si>
  <si>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</si>
  <si>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</si>
  <si>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</si>
  <si>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</si>
  <si>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</si>
  <si>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</si>
  <si>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</si>
  <si>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</si>
  <si>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</si>
  <si>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</si>
  <si>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</si>
  <si>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</si>
  <si>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</si>
  <si>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</si>
  <si>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</si>
  <si>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</si>
  <si>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</si>
  <si>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</si>
  <si>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</si>
  <si>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</si>
  <si>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</si>
  <si>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</si>
  <si>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</si>
  <si>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</si>
  <si>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</si>
  <si>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</si>
  <si>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</si>
  <si>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</si>
  <si>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</si>
  <si>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</si>
  <si>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</si>
  <si>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</si>
  <si>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</si>
  <si>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</si>
  <si>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</si>
  <si>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</si>
  <si>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</si>
  <si>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</si>
  <si>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</si>
  <si>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</si>
  <si>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</si>
  <si>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</si>
  <si>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</si>
  <si>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</si>
  <si>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</si>
  <si>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</si>
  <si>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</si>
  <si>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</si>
  <si>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</si>
  <si>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</si>
  <si>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</si>
  <si>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</si>
  <si>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</si>
  <si>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</si>
  <si>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</si>
  <si>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</si>
  <si>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</si>
  <si>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</si>
  <si>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</si>
  <si>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</si>
  <si>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</si>
  <si>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</si>
  <si>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</si>
  <si>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</si>
  <si>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</si>
  <si>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</si>
  <si>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</si>
  <si>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</si>
  <si>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</si>
  <si>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</si>
  <si>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</si>
  <si>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</si>
  <si>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</si>
  <si>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</si>
  <si>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</si>
  <si>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</si>
  <si>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</si>
  <si>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</si>
  <si>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</si>
  <si>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</si>
  <si>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</si>
  <si>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</si>
  <si>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</si>
  <si>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</si>
  <si>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</si>
  <si>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</si>
  <si>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</si>
  <si>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</si>
  <si>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</si>
  <si>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</si>
  <si>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</si>
  <si>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</si>
  <si>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</si>
  <si>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</si>
  <si>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</si>
  <si>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</si>
  <si>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</si>
  <si>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</si>
  <si>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</si>
  <si>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</si>
  <si>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</si>
  <si>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</si>
  <si>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</si>
  <si>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</si>
  <si>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</si>
  <si>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</si>
  <si>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</si>
  <si>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</si>
  <si>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</si>
  <si>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</si>
  <si>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</si>
  <si>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</si>
  <si>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</si>
  <si>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</si>
  <si>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</si>
  <si>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</si>
  <si>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</si>
  <si>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</si>
  <si>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</si>
  <si>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</si>
  <si>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</si>
  <si>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</si>
  <si>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</si>
  <si>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</si>
  <si>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</si>
  <si>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</si>
  <si>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</si>
  <si>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</si>
  <si>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</si>
  <si>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</si>
  <si>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</si>
  <si>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</si>
  <si>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</si>
  <si>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</si>
  <si>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</si>
  <si>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</si>
  <si>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</si>
  <si>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</si>
  <si>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</si>
  <si>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</si>
  <si>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</si>
  <si>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</si>
  <si>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</si>
  <si>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</si>
  <si>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</si>
  <si>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</si>
  <si>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</si>
  <si>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</si>
  <si>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</si>
  <si>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</si>
  <si>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</si>
  <si>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</si>
  <si>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</si>
  <si>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</si>
  <si>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</si>
  <si>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</si>
  <si>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</si>
  <si>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</si>
  <si>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</si>
  <si>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</si>
  <si>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</si>
  <si>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</si>
  <si>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</si>
  <si>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</si>
  <si>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</si>
  <si>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</si>
  <si>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</si>
  <si>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</si>
  <si>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</si>
  <si>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</si>
  <si>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</si>
  <si>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</si>
  <si>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</si>
  <si>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</si>
  <si>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</si>
  <si>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</si>
  <si>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</si>
  <si>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</si>
  <si>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</si>
  <si>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</si>
  <si>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</si>
  <si>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</si>
  <si>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</si>
  <si>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</si>
  <si>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</si>
  <si>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</si>
  <si>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</si>
  <si>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</si>
  <si>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</si>
  <si>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</si>
  <si>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</si>
  <si>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</si>
  <si>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</si>
  <si>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</si>
  <si>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</si>
  <si>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</si>
  <si>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</si>
  <si>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</si>
  <si>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</si>
  <si>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</si>
  <si>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</si>
  <si>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</si>
  <si>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</si>
  <si>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</si>
  <si>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</si>
  <si>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</si>
  <si>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</si>
  <si>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</si>
  <si>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</si>
  <si>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</si>
  <si>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</si>
  <si>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</si>
  <si>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</si>
  <si>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</si>
  <si>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</si>
  <si>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</si>
  <si>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</si>
  <si>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</si>
  <si>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</si>
  <si>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</si>
  <si>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</si>
  <si>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</si>
  <si>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</si>
  <si>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</si>
  <si>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</si>
  <si>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</si>
  <si>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</si>
  <si>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</si>
  <si>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</si>
  <si>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</si>
  <si>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</si>
  <si>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</si>
  <si>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</si>
  <si>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</si>
  <si>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</si>
  <si>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</si>
  <si>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</si>
  <si>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</si>
  <si>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</si>
  <si>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</si>
  <si>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</si>
  <si>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</si>
  <si>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</si>
  <si>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</si>
  <si>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</si>
  <si>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</si>
  <si>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</si>
  <si>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</si>
  <si>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</si>
  <si>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</si>
  <si>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</si>
  <si>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</si>
  <si>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</si>
  <si>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</si>
  <si>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</si>
  <si>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</si>
  <si>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</si>
  <si>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</si>
  <si>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</si>
  <si>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</si>
  <si>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</si>
  <si>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</si>
  <si>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</si>
  <si>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</si>
  <si>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</si>
  <si>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</si>
  <si>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</si>
  <si>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</si>
  <si>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</si>
  <si>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</si>
  <si>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</si>
  <si>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</si>
  <si>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</si>
  <si>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</si>
  <si>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</si>
  <si>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</si>
  <si>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</si>
  <si>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</si>
  <si>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</si>
  <si>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</si>
  <si>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</si>
  <si>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</si>
  <si>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</si>
  <si>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</si>
  <si>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</si>
  <si>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</si>
  <si>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</si>
  <si>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</si>
  <si>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</si>
  <si>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</si>
  <si>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</si>
  <si>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</si>
  <si>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</si>
  <si>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</si>
  <si>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</si>
  <si>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</si>
  <si>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</si>
  <si>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</si>
  <si>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</si>
  <si>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</si>
  <si>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</si>
  <si>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</si>
  <si>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</si>
  <si>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</si>
  <si>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</si>
  <si>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</si>
  <si>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</si>
  <si>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</si>
  <si>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</si>
  <si>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</si>
  <si>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</si>
  <si>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</si>
  <si>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</si>
  <si>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</si>
  <si>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</si>
  <si>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</si>
  <si>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</si>
  <si>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</si>
  <si>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</si>
  <si>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</si>
  <si>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</si>
  <si>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</si>
  <si>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</si>
  <si>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</si>
  <si>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</si>
  <si>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</si>
  <si>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</si>
  <si>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</si>
  <si>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</si>
  <si>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</si>
  <si>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</si>
  <si>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</si>
  <si>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</si>
  <si>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</si>
  <si>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</si>
  <si>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</si>
  <si>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</si>
  <si>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</si>
  <si>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</si>
  <si>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</si>
  <si>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</si>
  <si>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</si>
  <si>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</si>
  <si>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</si>
  <si>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</si>
  <si>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</si>
  <si>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</si>
  <si>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</si>
  <si>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</si>
  <si>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</si>
  <si>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</si>
  <si>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</si>
  <si>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</si>
  <si>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</si>
  <si>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</si>
  <si>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</si>
  <si>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</si>
  <si>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</si>
  <si>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</si>
  <si>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</si>
  <si>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</si>
  <si>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</si>
  <si>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</si>
  <si>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</si>
  <si>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</si>
  <si>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</si>
  <si>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</si>
  <si>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</si>
  <si>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</si>
  <si>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</si>
  <si>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</si>
  <si>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</si>
  <si>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</si>
  <si>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</si>
  <si>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</si>
  <si>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</si>
  <si>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</si>
  <si>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</si>
  <si>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</si>
  <si>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</si>
  <si>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</si>
  <si>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</si>
  <si>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</si>
  <si>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</si>
  <si>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</si>
  <si>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</si>
  <si>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</si>
  <si>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</si>
  <si>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</si>
  <si>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</si>
  <si>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</si>
  <si>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</si>
  <si>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</si>
  <si>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</si>
  <si>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</si>
  <si>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</si>
  <si>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</si>
  <si>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</si>
  <si>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</si>
  <si>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</si>
  <si>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</si>
  <si>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</si>
  <si>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</si>
  <si>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</si>
  <si>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</si>
  <si>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</si>
  <si>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</si>
  <si>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</si>
  <si>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</si>
  <si>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</si>
  <si>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</si>
  <si>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</si>
  <si>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</si>
  <si>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</si>
  <si>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</si>
  <si>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</si>
  <si>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</si>
  <si>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</si>
  <si>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</si>
  <si>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</si>
  <si>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</si>
  <si>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</si>
  <si>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</si>
  <si>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</si>
  <si>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</si>
  <si>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</si>
  <si>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</si>
  <si>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</si>
  <si>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</si>
  <si>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</si>
  <si>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</si>
  <si>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</si>
  <si>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</si>
  <si>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</si>
  <si>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</si>
  <si>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</si>
  <si>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</si>
  <si>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</si>
  <si>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</si>
  <si>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</si>
  <si>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</si>
  <si>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</si>
  <si>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</si>
  <si>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</si>
  <si>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</si>
  <si>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</si>
  <si>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</si>
  <si>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</si>
  <si>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</si>
  <si>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</si>
  <si>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</si>
  <si>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</si>
  <si>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</si>
  <si>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</si>
  <si>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</si>
  <si>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</si>
  <si>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</si>
  <si>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</si>
  <si>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</si>
  <si>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</si>
  <si>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</si>
  <si>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</si>
  <si>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</si>
  <si>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</si>
  <si>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</si>
  <si>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</si>
  <si>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</si>
  <si>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</si>
  <si>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</si>
  <si>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</si>
  <si>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</si>
  <si>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</si>
  <si>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</si>
  <si>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</si>
  <si>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</si>
  <si>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</si>
  <si>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</si>
  <si>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</si>
  <si>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</si>
  <si>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</si>
  <si>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</si>
  <si>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</si>
  <si>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</si>
  <si>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</si>
  <si>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</si>
  <si>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</si>
  <si>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</si>
  <si>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</si>
  <si>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</si>
  <si>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</si>
  <si>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</si>
  <si>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</si>
  <si>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</si>
  <si>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</si>
  <si>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</si>
  <si>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</si>
  <si>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</si>
  <si>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</si>
  <si>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</si>
  <si>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</si>
  <si>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</si>
  <si>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</si>
  <si>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</si>
  <si>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</si>
  <si>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</si>
  <si>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</si>
  <si>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</si>
  <si>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</si>
  <si>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</si>
  <si>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</si>
  <si>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</si>
  <si>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</si>
  <si>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</si>
  <si>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</si>
  <si>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</si>
  <si>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</si>
  <si>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</si>
  <si>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</si>
  <si>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</si>
  <si>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</si>
  <si>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</si>
  <si>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</si>
  <si>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</si>
  <si>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</si>
  <si>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</si>
  <si>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</si>
  <si>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</si>
  <si>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</si>
  <si>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</si>
  <si>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</si>
  <si>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</si>
  <si>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</si>
  <si>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</si>
  <si>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</si>
  <si>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</si>
  <si>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</si>
  <si>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</si>
  <si>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</si>
  <si>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</si>
  <si>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</si>
  <si>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</si>
  <si>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</si>
  <si>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</si>
  <si>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</si>
  <si>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</si>
  <si>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</si>
  <si>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</si>
  <si>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</si>
  <si>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</si>
  <si>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</si>
  <si>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</si>
  <si>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</si>
  <si>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</si>
  <si>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</si>
  <si>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</si>
  <si>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</si>
  <si>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</si>
  <si>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</si>
  <si>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</si>
  <si>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</si>
  <si>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</si>
  <si>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</si>
  <si>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</si>
  <si>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</si>
  <si>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</si>
  <si>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</si>
  <si>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</si>
  <si>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</si>
  <si>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</si>
  <si>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</si>
  <si>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</si>
  <si>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</si>
  <si>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</si>
  <si>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</si>
  <si>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</si>
  <si>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</si>
  <si>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</si>
  <si>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</si>
  <si>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</si>
  <si>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</si>
  <si>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</si>
  <si>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</si>
  <si>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</si>
  <si>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</si>
  <si>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</si>
  <si>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</si>
  <si>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</si>
  <si>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</si>
  <si>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</si>
  <si>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</si>
  <si>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</si>
  <si>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</si>
  <si>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</si>
  <si>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</si>
  <si>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</si>
  <si>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</si>
  <si>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</si>
  <si>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</si>
  <si>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</si>
  <si>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</si>
  <si>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</si>
  <si>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</si>
  <si>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</si>
  <si>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</si>
  <si>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</si>
  <si>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</si>
  <si>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</si>
  <si>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</si>
  <si>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</si>
  <si>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</si>
  <si>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</si>
  <si>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</si>
  <si>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</si>
  <si>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</si>
  <si>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</si>
  <si>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</si>
  <si>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</si>
  <si>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</si>
  <si>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</si>
  <si>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</si>
  <si>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</si>
  <si>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</si>
  <si>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</si>
  <si>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</si>
  <si>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</si>
  <si>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</si>
  <si>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</si>
  <si>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</si>
  <si>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</si>
  <si>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</si>
  <si>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</si>
  <si>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</si>
  <si>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</si>
  <si>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</si>
  <si>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</si>
  <si>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</si>
  <si>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</si>
  <si>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</si>
  <si>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</si>
  <si>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</si>
  <si>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</si>
  <si>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</si>
  <si>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</si>
  <si>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</si>
  <si>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</si>
  <si>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</si>
  <si>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</si>
  <si>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</si>
  <si>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</si>
  <si>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</si>
  <si>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</si>
  <si>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</si>
  <si>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</si>
  <si>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</si>
  <si>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</si>
  <si>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</si>
  <si>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</si>
  <si>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</si>
  <si>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</si>
  <si>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</si>
  <si>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</si>
  <si>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</si>
  <si>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</si>
  <si>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</si>
  <si>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</si>
  <si>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</si>
  <si>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</si>
  <si>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</si>
  <si>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</si>
  <si>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</si>
  <si>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</si>
  <si>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</si>
  <si>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</si>
  <si>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</si>
  <si>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</si>
  <si>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</si>
  <si>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</si>
  <si>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</si>
  <si>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</si>
  <si>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</si>
  <si>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</si>
  <si>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</si>
  <si>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</si>
  <si>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</si>
  <si>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</si>
  <si>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</si>
  <si>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</si>
  <si>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</si>
  <si>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</si>
  <si>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</si>
  <si>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</si>
  <si>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</si>
  <si>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</si>
  <si>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</si>
  <si>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</si>
  <si>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</si>
  <si>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</si>
  <si>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</si>
  <si>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</si>
  <si>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</si>
  <si>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</si>
  <si>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</si>
  <si>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</si>
  <si>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</si>
  <si>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</si>
  <si>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</si>
  <si>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</si>
  <si>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</si>
  <si>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</si>
  <si>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</si>
  <si>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</si>
  <si>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</si>
  <si>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</si>
  <si>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</si>
  <si>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</si>
  <si>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</si>
  <si>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</si>
  <si>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</si>
  <si>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</si>
  <si>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</si>
  <si>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</si>
  <si>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</si>
  <si>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</si>
  <si>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</si>
  <si>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</si>
  <si>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</si>
  <si>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</si>
  <si>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</si>
  <si>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</si>
  <si>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</si>
  <si>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</si>
  <si>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</si>
  <si>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</si>
  <si>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</si>
  <si>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</si>
  <si>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</si>
  <si>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</si>
  <si>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</si>
  <si>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</si>
  <si>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</si>
  <si>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</si>
  <si>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</si>
  <si>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</si>
  <si>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</si>
  <si>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</si>
  <si>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</si>
  <si>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</si>
  <si>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</si>
  <si>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</si>
  <si>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</si>
  <si>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</si>
  <si>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</si>
  <si>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</si>
  <si>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</si>
  <si>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</si>
  <si>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</si>
  <si>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</si>
  <si>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</si>
  <si>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</si>
  <si>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</si>
  <si>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</si>
  <si>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</si>
  <si>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</si>
  <si>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</si>
  <si>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</si>
  <si>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</si>
  <si>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</si>
  <si>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</si>
  <si>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</si>
  <si>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</si>
  <si>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</si>
  <si>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</si>
  <si>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</si>
  <si>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</si>
  <si>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</si>
  <si>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</si>
  <si>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</si>
  <si>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</si>
  <si>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</si>
  <si>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</si>
  <si>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</si>
  <si>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</si>
  <si>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</si>
  <si>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</si>
  <si>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</si>
  <si>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</si>
  <si>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</si>
  <si>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</si>
  <si>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</si>
  <si>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</si>
  <si>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</si>
  <si>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</si>
  <si>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</si>
  <si>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</si>
  <si>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</si>
  <si>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</si>
  <si>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</si>
  <si>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</si>
  <si>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</si>
  <si>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</si>
  <si>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</si>
  <si>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</si>
  <si>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</si>
  <si>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</si>
  <si>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</si>
  <si>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</si>
  <si>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</si>
  <si>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</si>
  <si>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</si>
  <si>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</si>
  <si>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</si>
  <si>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</si>
  <si>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</si>
  <si>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</si>
  <si>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</si>
  <si>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</si>
  <si>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</si>
  <si>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</si>
  <si>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</si>
  <si>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</si>
  <si>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</si>
  <si>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</si>
  <si>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</si>
  <si>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</si>
  <si>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</si>
  <si>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</si>
  <si>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</si>
  <si>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</si>
  <si>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</si>
  <si>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</si>
  <si>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</si>
  <si>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</si>
  <si>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</si>
  <si>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</si>
  <si>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</si>
  <si>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</si>
  <si>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</si>
  <si>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</si>
  <si>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</si>
  <si>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</si>
  <si>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</si>
  <si>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</si>
  <si>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</si>
  <si>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</si>
  <si>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</si>
  <si>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</si>
  <si>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</si>
  <si>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</si>
  <si>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</si>
  <si>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</si>
  <si>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</si>
  <si>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</si>
  <si>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</si>
  <si>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</si>
  <si>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</si>
  <si>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</si>
  <si>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</si>
  <si>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</si>
  <si>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</si>
  <si>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</si>
  <si>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</si>
  <si>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</si>
  <si>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</si>
  <si>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</si>
  <si>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</si>
  <si>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</si>
  <si>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</si>
  <si>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</si>
  <si>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</si>
  <si>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</si>
  <si>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</si>
  <si>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</si>
  <si>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</si>
  <si>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</si>
  <si>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</si>
  <si>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</si>
  <si>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</si>
  <si>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</si>
  <si>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</si>
  <si>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</si>
  <si>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</si>
  <si>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</si>
  <si>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</si>
  <si>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</si>
  <si>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</si>
  <si>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</si>
  <si>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</si>
  <si>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</si>
  <si>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</si>
  <si>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</si>
  <si>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</si>
  <si>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</si>
  <si>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</si>
  <si>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</si>
  <si>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</si>
  <si>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</si>
  <si>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</si>
  <si>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</si>
  <si>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</si>
  <si>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</si>
  <si>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</si>
  <si>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</si>
  <si>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</si>
  <si>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</si>
  <si>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</si>
  <si>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</si>
  <si>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</si>
  <si>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</si>
  <si>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</si>
  <si>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</si>
  <si>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</si>
  <si>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</si>
  <si>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</si>
  <si>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</si>
  <si>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</si>
  <si>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</si>
  <si>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</si>
  <si>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</si>
  <si>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</si>
  <si>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</si>
  <si>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</si>
  <si>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</si>
  <si>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</si>
  <si>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</si>
  <si>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</si>
  <si>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</si>
  <si>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</si>
  <si>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</si>
  <si>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</si>
  <si>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</si>
  <si>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</si>
  <si>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</si>
  <si>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</si>
  <si>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</si>
  <si>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</si>
  <si>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</si>
  <si>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</si>
  <si>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</si>
  <si>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</si>
  <si>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</si>
  <si>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</si>
  <si>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</si>
  <si>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</si>
  <si>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</si>
  <si>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</si>
  <si>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</si>
  <si>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</si>
  <si>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</si>
  <si>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</si>
  <si>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</si>
  <si>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</si>
  <si>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</si>
  <si>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</si>
  <si>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</si>
  <si>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</si>
  <si>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</si>
  <si>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</si>
  <si>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</si>
  <si>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</si>
  <si>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</si>
  <si>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</si>
  <si>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</si>
  <si>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</si>
  <si>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</si>
  <si>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</si>
  <si>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</si>
  <si>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</si>
  <si>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</si>
  <si>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</si>
  <si>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</si>
  <si>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</si>
  <si>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</si>
  <si>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</si>
  <si>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</si>
  <si>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</si>
  <si>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</si>
  <si>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</si>
  <si>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</si>
  <si>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</si>
  <si>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</si>
  <si>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</si>
  <si>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</si>
  <si>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</si>
  <si>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</si>
  <si>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</si>
  <si>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</si>
  <si>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</si>
  <si>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</si>
  <si>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</si>
  <si>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</si>
  <si>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</si>
  <si>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</si>
  <si>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</si>
  <si>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</si>
  <si>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</si>
  <si>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</si>
  <si>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</si>
  <si>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</si>
  <si>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</si>
  <si>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</si>
  <si>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</si>
  <si>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</si>
  <si>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</si>
  <si>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</si>
  <si>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</si>
  <si>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</si>
  <si>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</si>
  <si>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</si>
  <si>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</si>
  <si>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</si>
  <si>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</si>
  <si>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</si>
  <si>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</si>
  <si>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</si>
  <si>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</si>
  <si>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</si>
  <si>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</si>
  <si>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</si>
  <si>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</si>
  <si>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</si>
  <si>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</si>
  <si>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</si>
  <si>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</si>
  <si>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</si>
  <si>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</si>
  <si>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</si>
  <si>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</si>
  <si>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</si>
  <si>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</si>
  <si>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</si>
  <si>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</si>
  <si>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</si>
  <si>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</si>
  <si>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</si>
  <si>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</si>
  <si>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</si>
  <si>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</si>
  <si>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</si>
  <si>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</si>
  <si>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</si>
  <si>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</si>
  <si>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</si>
  <si>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</si>
  <si>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</si>
  <si>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</si>
  <si>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</si>
  <si>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</si>
  <si>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</si>
  <si>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</si>
  <si>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</si>
  <si>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</si>
  <si>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</si>
  <si>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</si>
  <si>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</si>
  <si>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</si>
  <si>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</si>
  <si>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</si>
  <si>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</si>
  <si>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</si>
  <si>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</si>
  <si>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</si>
  <si>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</si>
  <si>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</si>
  <si>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</si>
  <si>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</si>
  <si>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</si>
  <si>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</si>
  <si>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</si>
  <si>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</si>
  <si>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</si>
  <si>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</si>
  <si>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</si>
  <si>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</si>
  <si>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</si>
  <si>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</si>
  <si>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</si>
  <si>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</si>
  <si>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</si>
  <si>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</si>
  <si>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</si>
  <si>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</si>
  <si>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</si>
  <si>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</si>
  <si>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</si>
  <si>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</si>
  <si>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</si>
  <si>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</si>
  <si>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</si>
  <si>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</si>
  <si>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</si>
  <si>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</si>
  <si>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</si>
  <si>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</si>
  <si>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</si>
  <si>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</si>
  <si>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</si>
  <si>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</si>
  <si>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</si>
  <si>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</si>
  <si>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</si>
  <si>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</si>
  <si>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</si>
  <si>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</si>
  <si>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</si>
  <si>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</si>
  <si>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</si>
  <si>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</si>
  <si>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</si>
  <si>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</si>
  <si>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</si>
  <si>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</si>
  <si>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</si>
  <si>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</si>
  <si>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</si>
  <si>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</si>
  <si>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</si>
  <si>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</si>
  <si>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</si>
  <si>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</si>
  <si>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</si>
  <si>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</si>
  <si>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</si>
  <si>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</si>
  <si>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</si>
  <si>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</si>
  <si>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</si>
  <si>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</si>
  <si>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</si>
  <si>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</si>
  <si>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</si>
  <si>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</si>
  <si>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</si>
  <si>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</si>
  <si>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</si>
  <si>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</si>
  <si>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</si>
  <si>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</si>
  <si>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</si>
  <si>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</si>
  <si>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</si>
  <si>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</si>
  <si>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</si>
  <si>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</si>
  <si>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</si>
  <si>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</si>
  <si>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</si>
  <si>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</si>
  <si>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</si>
  <si>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</si>
  <si>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</si>
  <si>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</si>
  <si>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</si>
  <si>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</si>
  <si>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</si>
  <si>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</si>
  <si>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</si>
  <si>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</si>
  <si>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</si>
  <si>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</si>
  <si>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</si>
  <si>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</si>
  <si>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</si>
  <si>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</si>
  <si>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</si>
  <si>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</si>
  <si>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</si>
  <si>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</si>
  <si>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</si>
  <si>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</si>
  <si>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</si>
  <si>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</si>
  <si>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</si>
  <si>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</si>
  <si>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</si>
  <si>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</si>
  <si>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</si>
  <si>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</si>
  <si>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</si>
  <si>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</si>
  <si>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</si>
  <si>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</si>
  <si>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</si>
  <si>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</si>
  <si>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</si>
  <si>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</si>
  <si>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</si>
  <si>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</si>
  <si>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</si>
  <si>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</si>
  <si>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</si>
  <si>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</si>
  <si>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</si>
  <si>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</si>
  <si>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</si>
  <si>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</si>
  <si>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</si>
  <si>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</si>
  <si>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</si>
  <si>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</si>
  <si>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</si>
  <si>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</si>
  <si>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</si>
  <si>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</si>
  <si>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</si>
  <si>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</si>
  <si>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</si>
  <si>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</si>
  <si>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</si>
  <si>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</si>
  <si>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</si>
  <si>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</si>
  <si>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</si>
  <si>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</si>
  <si>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</si>
  <si>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</si>
  <si>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</si>
  <si>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</si>
  <si>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</si>
  <si>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</si>
  <si>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</si>
  <si>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</si>
  <si>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</si>
  <si>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</si>
  <si>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</si>
  <si>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</si>
  <si>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</si>
  <si>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</si>
  <si>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</si>
  <si>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</si>
  <si>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</si>
  <si>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</si>
  <si>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</si>
  <si>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</si>
  <si>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</si>
  <si>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</si>
  <si>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</si>
  <si>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</si>
  <si>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</si>
  <si>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</si>
  <si>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</si>
  <si>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</si>
  <si>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</si>
  <si>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</si>
  <si>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</si>
  <si>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</si>
  <si>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</si>
  <si>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</si>
  <si>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</si>
  <si>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</si>
  <si>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</si>
  <si>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</si>
  <si>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</si>
  <si>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</si>
  <si>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</si>
  <si>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</si>
  <si>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</si>
  <si>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</si>
  <si>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</si>
  <si>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</si>
  <si>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</si>
  <si>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</si>
  <si>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</si>
  <si>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</si>
  <si>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</si>
  <si>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</si>
  <si>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</si>
  <si>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</si>
  <si>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</si>
  <si>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</si>
  <si>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</si>
  <si>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</si>
  <si>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</si>
  <si>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</si>
  <si>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</si>
  <si>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</si>
  <si>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</si>
  <si>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</si>
  <si>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</si>
  <si>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</si>
  <si>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</si>
  <si>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</si>
  <si>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</si>
  <si>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</si>
  <si>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</si>
  <si>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</si>
  <si>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</si>
  <si>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</si>
  <si>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</si>
  <si>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</si>
  <si>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</si>
  <si>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</si>
  <si>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</si>
  <si>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</si>
  <si>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</si>
  <si>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</si>
  <si>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</si>
  <si>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</si>
  <si>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</si>
  <si>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</si>
  <si>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</si>
  <si>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</si>
  <si>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</si>
  <si>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</si>
  <si>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</si>
  <si>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</si>
  <si>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</si>
  <si>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</si>
  <si>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</si>
  <si>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</si>
  <si>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</si>
  <si>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</si>
  <si>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</si>
  <si>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</si>
  <si>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</si>
  <si>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</si>
  <si>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</si>
  <si>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</si>
  <si>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</si>
  <si>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</si>
  <si>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</si>
  <si>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</si>
  <si>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</si>
  <si>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</si>
  <si>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</si>
  <si>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</si>
  <si>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</si>
  <si>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</si>
  <si>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</si>
  <si>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</si>
  <si>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</si>
  <si>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</si>
  <si>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</si>
  <si>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</si>
  <si>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</si>
  <si>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</si>
  <si>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</si>
  <si>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</si>
  <si>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</si>
  <si>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</si>
  <si>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</si>
  <si>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</si>
  <si>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</si>
  <si>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</si>
  <si>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</si>
  <si>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</si>
  <si>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</si>
  <si>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</si>
  <si>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</si>
  <si>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</si>
  <si>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</si>
  <si>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</si>
  <si>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</si>
  <si>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</si>
  <si>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</si>
  <si>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</si>
  <si>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</si>
  <si>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</si>
  <si>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</si>
  <si>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</si>
  <si>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</si>
  <si>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</si>
  <si>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</si>
  <si>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</si>
  <si>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</si>
  <si>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</si>
  <si>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</si>
  <si>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</si>
  <si>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</si>
  <si>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</si>
  <si>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</si>
  <si>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</si>
  <si>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</si>
  <si>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</si>
  <si>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</si>
  <si>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</si>
  <si>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</si>
  <si>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</si>
  <si>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</si>
  <si>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</si>
  <si>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</si>
  <si>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</si>
  <si>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</si>
  <si>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</si>
  <si>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</si>
  <si>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</si>
  <si>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</si>
  <si>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</si>
  <si>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</si>
  <si>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</si>
  <si>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</si>
  <si>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</si>
  <si>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</si>
  <si>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</si>
  <si>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</si>
  <si>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</si>
  <si>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</si>
  <si>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</si>
  <si>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</si>
  <si>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</si>
  <si>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</si>
  <si>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</si>
  <si>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</si>
  <si>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</si>
  <si>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</si>
  <si>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</si>
  <si>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</si>
  <si>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</si>
  <si>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</si>
  <si>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</si>
  <si>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</si>
  <si>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</si>
  <si>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</si>
  <si>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</si>
  <si>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</si>
  <si>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</si>
  <si>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</si>
  <si>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</si>
  <si>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</si>
  <si>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</si>
  <si>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</si>
  <si>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</si>
  <si>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</si>
  <si>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</si>
  <si>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</si>
  <si>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</si>
  <si>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</si>
  <si>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</si>
  <si>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</si>
  <si>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</si>
  <si>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</si>
  <si>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</si>
  <si>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</si>
  <si>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</si>
  <si>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</si>
  <si>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</si>
  <si>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</si>
  <si>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</si>
  <si>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</si>
  <si>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</si>
  <si>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</si>
  <si>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</si>
  <si>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</si>
  <si>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</si>
  <si>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</si>
  <si>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</si>
  <si>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</si>
  <si>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</si>
  <si>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</si>
  <si>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</si>
  <si>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</si>
  <si>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</si>
  <si>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</si>
  <si>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</si>
  <si>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</si>
  <si>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</si>
  <si>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</si>
  <si>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</si>
  <si>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</si>
  <si>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</si>
  <si>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</si>
  <si>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</si>
  <si>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</si>
  <si>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</si>
  <si>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</si>
  <si>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</si>
  <si>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</si>
  <si>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</si>
  <si>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</si>
  <si>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</si>
  <si>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</si>
  <si>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</si>
  <si>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</si>
  <si>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</si>
  <si>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</si>
  <si>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</si>
  <si>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</si>
  <si>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</si>
  <si>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</si>
  <si>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</si>
  <si>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</si>
  <si>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</si>
  <si>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</si>
  <si>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</si>
  <si>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</si>
  <si>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</si>
  <si>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</si>
  <si>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</si>
  <si>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</si>
  <si>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</si>
  <si>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</si>
  <si>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</si>
  <si>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</si>
  <si>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</si>
  <si>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</si>
  <si>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</si>
  <si>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</si>
  <si>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</si>
  <si>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</si>
  <si>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</si>
  <si>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</si>
  <si>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</si>
  <si>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</si>
  <si>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</si>
  <si>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</si>
  <si>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</si>
  <si>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</si>
  <si>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</si>
  <si>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</si>
  <si>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</si>
  <si>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</si>
  <si>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</si>
  <si>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</si>
  <si>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</si>
  <si>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</si>
  <si>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</si>
  <si>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</si>
  <si>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</si>
  <si>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</si>
  <si>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</si>
  <si>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</si>
  <si>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</si>
  <si>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</si>
  <si>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</si>
  <si>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</si>
  <si>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</si>
  <si>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</si>
  <si>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</si>
  <si>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</si>
  <si>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</si>
  <si>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</si>
  <si>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</si>
  <si>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</si>
  <si>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</si>
  <si>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</si>
  <si>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</si>
  <si>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</si>
  <si>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</si>
  <si>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</si>
  <si>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</si>
  <si>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</si>
  <si>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</si>
  <si>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</si>
  <si>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</si>
  <si>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</si>
  <si>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</si>
  <si>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</si>
  <si>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</si>
  <si>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</si>
  <si>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</si>
  <si>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</si>
  <si>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</si>
  <si>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</si>
  <si>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</si>
  <si>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</si>
  <si>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</si>
  <si>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</si>
  <si>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</si>
  <si>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</si>
  <si>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</si>
  <si>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</si>
  <si>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</si>
  <si>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</si>
  <si>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</si>
  <si>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</si>
  <si>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</si>
  <si>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</si>
  <si>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</si>
  <si>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</si>
  <si>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</si>
  <si>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</si>
  <si>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</si>
  <si>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</si>
  <si>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</si>
  <si>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</si>
  <si>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</si>
  <si>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</si>
  <si>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</si>
  <si>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</si>
  <si>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</si>
  <si>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</si>
  <si>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</si>
  <si>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</si>
  <si>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</si>
  <si>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</si>
  <si>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</si>
  <si>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</si>
  <si>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</si>
  <si>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</si>
  <si>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</si>
  <si>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</si>
  <si>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</si>
  <si>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</si>
  <si>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</si>
  <si>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</si>
  <si>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</si>
  <si>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</si>
  <si>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</si>
  <si>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</si>
  <si>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</si>
  <si>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</si>
  <si>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</si>
  <si>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</si>
  <si>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</si>
  <si>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</si>
  <si>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</si>
  <si>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</si>
  <si>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</si>
  <si>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</si>
  <si>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</si>
  <si>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</si>
  <si>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</si>
  <si>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</si>
  <si>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</si>
  <si>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</si>
  <si>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</si>
  <si>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</si>
  <si>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</si>
  <si>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</si>
  <si>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</si>
  <si>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</si>
  <si>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</si>
  <si>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</si>
  <si>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</si>
  <si>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</si>
  <si>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</si>
  <si>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</si>
  <si>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</si>
  <si>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</si>
  <si>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</si>
  <si>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</si>
  <si>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</si>
  <si>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</si>
  <si>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</si>
  <si>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</si>
  <si>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</si>
  <si>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</si>
  <si>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</si>
  <si>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</si>
  <si>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</si>
  <si>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</si>
  <si>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</si>
  <si>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</si>
  <si>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</si>
  <si>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</si>
  <si>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</si>
  <si>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</si>
  <si>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</si>
  <si>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</si>
  <si>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</si>
  <si>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</si>
  <si>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</si>
  <si>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</si>
  <si>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</si>
  <si>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</si>
  <si>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</si>
  <si>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</si>
  <si>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</si>
  <si>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</si>
  <si>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</si>
  <si>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</si>
  <si>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</si>
  <si>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</si>
  <si>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</si>
  <si>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</si>
  <si>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</si>
  <si>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</si>
  <si>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</si>
  <si>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</si>
  <si>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</si>
  <si>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</si>
  <si>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</si>
  <si>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</si>
  <si>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</si>
  <si>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</si>
  <si>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</si>
  <si>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</si>
  <si>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</si>
  <si>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</si>
  <si>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</si>
  <si>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</si>
  <si>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</si>
  <si>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</si>
  <si>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</si>
  <si>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</si>
  <si>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</si>
  <si>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</si>
  <si>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</si>
  <si>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</si>
  <si>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</si>
  <si>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</si>
  <si>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</si>
  <si>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</si>
  <si>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</si>
  <si>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</si>
  <si>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</si>
  <si>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</si>
  <si>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</si>
  <si>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</si>
  <si>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</si>
  <si>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</si>
  <si>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</si>
  <si>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</si>
  <si>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</si>
  <si>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</si>
  <si>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</si>
  <si>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</si>
  <si>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</si>
  <si>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</si>
  <si>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</si>
  <si>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</si>
  <si>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</si>
  <si>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</si>
  <si>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</si>
  <si>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</si>
  <si>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</si>
  <si>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</si>
  <si>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</si>
  <si>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</si>
  <si>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</si>
  <si>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</si>
  <si>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</si>
  <si>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</si>
  <si>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</si>
  <si>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</si>
  <si>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</si>
  <si>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</si>
  <si>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</si>
  <si>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</si>
  <si>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</si>
  <si>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</si>
  <si>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</si>
  <si>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</si>
  <si>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</si>
  <si>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</si>
  <si>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</si>
  <si>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</si>
  <si>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</si>
  <si>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</si>
  <si>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</si>
  <si>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</si>
  <si>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</si>
  <si>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</si>
  <si>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</si>
  <si>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</si>
  <si>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</si>
  <si>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</si>
  <si>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</si>
  <si>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</si>
  <si>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</si>
  <si>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</si>
  <si>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</si>
  <si>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</si>
  <si>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</si>
  <si>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</si>
  <si>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</si>
  <si>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</si>
  <si>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</si>
  <si>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</si>
  <si>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</si>
  <si>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</si>
  <si>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</si>
  <si>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</si>
  <si>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</si>
  <si>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</si>
  <si>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</si>
  <si>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</si>
  <si>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</si>
  <si>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</si>
  <si>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</si>
  <si>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</si>
  <si>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</si>
  <si>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</si>
  <si>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</si>
  <si>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</si>
  <si>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</si>
  <si>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</si>
  <si>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</si>
  <si>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</si>
  <si>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</si>
  <si>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</si>
  <si>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</si>
  <si>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</si>
  <si>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</si>
  <si>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</si>
  <si>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</si>
  <si>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</si>
  <si>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</si>
  <si>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</si>
  <si>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</si>
  <si>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</si>
  <si>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</si>
  <si>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</si>
  <si>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</si>
  <si>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</si>
  <si>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</si>
  <si>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</si>
  <si>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</si>
  <si>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</si>
  <si>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</si>
  <si>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</si>
  <si>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</si>
  <si>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</si>
  <si>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</si>
  <si>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</si>
  <si>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</si>
  <si>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</si>
  <si>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</si>
  <si>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</si>
  <si>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</si>
  <si>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</si>
  <si>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</si>
  <si>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</si>
  <si>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</si>
  <si>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</si>
  <si>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</si>
  <si>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</si>
  <si>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</si>
  <si>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</si>
  <si>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</si>
  <si>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</si>
  <si>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</si>
  <si>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</si>
  <si>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</si>
  <si>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</si>
  <si>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</si>
  <si>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</si>
  <si>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</si>
  <si>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</si>
  <si>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</si>
  <si>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</si>
  <si>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</si>
  <si>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</si>
  <si>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</si>
  <si>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</si>
  <si>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</si>
  <si>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</si>
  <si>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</si>
  <si>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</si>
  <si>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</si>
  <si>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</si>
  <si>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</si>
  <si>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</si>
  <si>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</si>
  <si>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</si>
  <si>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</si>
  <si>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</si>
  <si>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</si>
  <si>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</si>
  <si>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</si>
  <si>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</si>
  <si>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</si>
  <si>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</si>
  <si>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</si>
  <si>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</si>
  <si>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</si>
  <si>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</si>
  <si>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</si>
  <si>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</si>
  <si>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</si>
  <si>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</si>
  <si>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</si>
  <si>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</si>
  <si>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</si>
  <si>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</si>
  <si>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</si>
  <si>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</si>
  <si>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</si>
  <si>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</si>
  <si>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</si>
  <si>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</si>
  <si>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</si>
  <si>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</si>
  <si>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</si>
  <si>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</si>
  <si>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</si>
  <si>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</si>
  <si>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</si>
  <si>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</si>
  <si>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</si>
  <si>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</si>
  <si>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</si>
  <si>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</si>
  <si>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</si>
  <si>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</si>
  <si>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</si>
  <si>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</si>
  <si>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</si>
  <si>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</si>
  <si>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</si>
  <si>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</si>
  <si>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</si>
  <si>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</si>
  <si>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</si>
  <si>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</si>
  <si>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</si>
  <si>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</si>
  <si>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</si>
  <si>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</si>
  <si>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</si>
  <si>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</si>
  <si>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</si>
  <si>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</si>
  <si>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</si>
  <si>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</si>
  <si>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</si>
  <si>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</si>
  <si>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</si>
  <si>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</si>
  <si>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</si>
  <si>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</si>
  <si>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</si>
  <si>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</si>
  <si>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</si>
  <si>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</si>
  <si>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</si>
  <si>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</si>
  <si>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</si>
  <si>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</si>
  <si>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</si>
  <si>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</si>
  <si>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</si>
  <si>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</si>
  <si>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</si>
  <si>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</si>
  <si>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</si>
  <si>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</si>
  <si>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</si>
  <si>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</si>
  <si>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</si>
  <si>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</si>
  <si>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</si>
  <si>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</si>
  <si>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</si>
  <si>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</si>
  <si>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</si>
  <si>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</si>
  <si>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</si>
  <si>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</si>
  <si>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</si>
  <si>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</si>
  <si>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</si>
  <si>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</si>
  <si>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</si>
  <si>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</si>
  <si>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</si>
  <si>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</si>
  <si>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</si>
  <si>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</si>
  <si>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</si>
  <si>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</si>
  <si>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</si>
  <si>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</si>
  <si>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</si>
  <si>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</si>
  <si>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</si>
  <si>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</si>
  <si>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</si>
  <si>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</si>
  <si>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</si>
  <si>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</si>
  <si>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</si>
  <si>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</si>
  <si>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</si>
  <si>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</si>
  <si>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</si>
  <si>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</si>
  <si>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</si>
  <si>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</si>
  <si>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</si>
  <si>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</si>
  <si>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</si>
  <si>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</si>
  <si>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</si>
  <si>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</si>
  <si>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</si>
  <si>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</si>
  <si>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</si>
  <si>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</si>
  <si>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</si>
  <si>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</si>
  <si>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</si>
  <si>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</si>
  <si>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</si>
  <si>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</si>
  <si>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</si>
  <si>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</si>
  <si>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</si>
  <si>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</si>
  <si>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</si>
  <si>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</si>
  <si>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</si>
  <si>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</si>
  <si>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</si>
  <si>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</si>
  <si>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</si>
  <si>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</si>
  <si>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</si>
  <si>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</si>
  <si>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</si>
  <si>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</si>
  <si>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</si>
  <si>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</si>
  <si>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</si>
  <si>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</si>
  <si>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</si>
  <si>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</si>
  <si>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</si>
  <si>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</si>
  <si>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</si>
  <si>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</si>
  <si>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</si>
  <si>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</si>
  <si>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</si>
  <si>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</si>
  <si>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</si>
  <si>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</si>
  <si>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</si>
  <si>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</si>
  <si>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</si>
  <si>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</si>
  <si>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</si>
  <si>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</si>
  <si>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</si>
  <si>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</si>
  <si>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</si>
  <si>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</si>
  <si>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</si>
  <si>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</si>
  <si>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</si>
  <si>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</si>
  <si>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</si>
  <si>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</si>
  <si>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</si>
  <si>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</si>
  <si>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</si>
  <si>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</si>
  <si>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</si>
  <si>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</si>
  <si>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</si>
  <si>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</si>
  <si>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</si>
  <si>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</si>
  <si>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</si>
  <si>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</si>
  <si>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</si>
  <si>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</si>
  <si>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</si>
  <si>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</si>
  <si>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</si>
  <si>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</si>
  <si>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</si>
  <si>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</si>
  <si>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</si>
  <si>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</si>
  <si>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</si>
  <si>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</si>
  <si>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</si>
  <si>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</si>
  <si>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</si>
  <si>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</si>
  <si>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</si>
  <si>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</si>
  <si>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</si>
  <si>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</si>
  <si>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</si>
  <si>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</si>
  <si>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</si>
  <si>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</si>
  <si>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</si>
  <si>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</si>
  <si>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</si>
  <si>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</si>
  <si>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</si>
  <si>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</si>
  <si>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</si>
  <si>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</si>
  <si>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</si>
  <si>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</si>
  <si>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</si>
  <si>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</si>
  <si>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</si>
  <si>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</si>
  <si>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</si>
  <si>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</si>
  <si>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</si>
  <si>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</si>
  <si>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</si>
  <si>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</si>
  <si>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</si>
  <si>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</si>
  <si>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</si>
  <si>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</si>
  <si>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</si>
  <si>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</si>
  <si>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</si>
  <si>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</si>
  <si>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</si>
  <si>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</si>
  <si>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</si>
  <si>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</si>
  <si>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</si>
  <si>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</si>
  <si>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</si>
  <si>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</si>
  <si>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</si>
  <si>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</si>
  <si>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</si>
  <si>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</si>
  <si>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</si>
  <si>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</si>
  <si>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</si>
  <si>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</si>
  <si>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</si>
  <si>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</si>
  <si>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</si>
  <si>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</si>
  <si>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</si>
  <si>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</si>
  <si>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</si>
  <si>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</si>
  <si>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</si>
  <si>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</si>
  <si>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</si>
  <si>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</si>
  <si>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</si>
  <si>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</si>
  <si>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</si>
  <si>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</si>
  <si>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</si>
  <si>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</si>
  <si>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</si>
  <si>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</si>
  <si>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</si>
  <si>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</si>
  <si>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</si>
  <si>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</si>
  <si>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</si>
  <si>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</si>
  <si>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</si>
  <si>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</si>
  <si>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</si>
  <si>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</si>
  <si>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</si>
  <si>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</si>
  <si>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</si>
  <si>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</si>
  <si>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</si>
  <si>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</si>
  <si>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</si>
  <si>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</si>
  <si>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</si>
  <si>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</si>
  <si>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</si>
  <si>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</si>
  <si>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</si>
  <si>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</si>
  <si>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</si>
  <si>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</si>
  <si>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</si>
  <si>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</si>
  <si>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</si>
  <si>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</si>
  <si>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</si>
  <si>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</si>
  <si>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</si>
  <si>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</si>
  <si>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</si>
  <si>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</si>
  <si>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</si>
  <si>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</si>
  <si>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</si>
  <si>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</si>
  <si>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</si>
  <si>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</si>
  <si>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</si>
  <si>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</si>
  <si>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</si>
  <si>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</si>
  <si>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</si>
  <si>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</si>
  <si>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</si>
  <si>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</si>
  <si>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</si>
  <si>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</si>
  <si>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</si>
  <si>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</si>
  <si>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</si>
  <si>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</si>
  <si>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</si>
  <si>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</si>
  <si>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</si>
  <si>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</si>
  <si>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</si>
  <si>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</si>
  <si>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</si>
  <si>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</si>
  <si>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</si>
  <si>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</si>
  <si>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</si>
  <si>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</si>
  <si>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</si>
  <si>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</si>
  <si>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</si>
  <si>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</si>
  <si>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</si>
  <si>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</si>
  <si>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</si>
  <si>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</si>
  <si>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</si>
  <si>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</si>
  <si>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</si>
  <si>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</si>
  <si>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</si>
  <si>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</si>
  <si>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</si>
  <si>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</si>
  <si>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</si>
  <si>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</si>
  <si>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</si>
  <si>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</si>
  <si>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</si>
  <si>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</si>
  <si>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</si>
  <si>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</si>
  <si>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</si>
  <si>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</si>
  <si>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</si>
  <si>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</si>
  <si>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</si>
  <si>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</si>
  <si>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</si>
  <si>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</si>
  <si>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</si>
  <si>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</si>
  <si>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</si>
  <si>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</si>
  <si>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</si>
  <si>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</si>
  <si>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</si>
  <si>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</si>
  <si>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</si>
  <si>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</si>
  <si>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</si>
  <si>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</si>
  <si>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</si>
  <si>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</si>
  <si>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</si>
  <si>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</si>
  <si>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</si>
  <si>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</si>
  <si>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</si>
  <si>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</si>
  <si>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</si>
  <si>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</si>
  <si>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</si>
  <si>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</si>
  <si>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</si>
  <si>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</si>
  <si>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</si>
  <si>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</si>
  <si>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</si>
  <si>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</si>
  <si>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</si>
  <si>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</si>
  <si>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</si>
  <si>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</si>
  <si>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</si>
  <si>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</si>
  <si>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</si>
  <si>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</si>
  <si>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</si>
  <si>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</si>
  <si>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</si>
  <si>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</si>
  <si>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</si>
  <si>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</si>
  <si>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</si>
  <si>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</si>
  <si>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</si>
  <si>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</si>
  <si>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</si>
  <si>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</si>
  <si>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</si>
  <si>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</si>
  <si>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</si>
  <si>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</si>
  <si>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</si>
  <si>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</si>
  <si>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</si>
  <si>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</si>
  <si>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</si>
  <si>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</si>
  <si>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</si>
  <si>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</si>
  <si>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</si>
  <si>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</si>
  <si>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</si>
  <si>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</si>
  <si>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</si>
  <si>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</si>
  <si>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</si>
  <si>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</si>
  <si>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</si>
  <si>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</si>
  <si>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</si>
  <si>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</si>
  <si>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</si>
  <si>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</si>
  <si>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</si>
  <si>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</si>
  <si>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</si>
  <si>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</si>
  <si>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</si>
  <si>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</si>
  <si>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</si>
  <si>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</si>
  <si>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</si>
  <si>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</si>
  <si>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</si>
  <si>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</si>
  <si>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</si>
  <si>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</si>
  <si>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</si>
  <si>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</si>
  <si>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</si>
  <si>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</si>
  <si>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</si>
  <si>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</si>
  <si>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</si>
  <si>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</si>
  <si>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</si>
  <si>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</si>
  <si>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</si>
  <si>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</si>
  <si>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</si>
  <si>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</si>
  <si>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</si>
  <si>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</si>
  <si>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</si>
  <si>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</si>
  <si>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</si>
  <si>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</si>
  <si>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</si>
  <si>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</si>
  <si>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</si>
  <si>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</si>
  <si>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</si>
  <si>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</si>
  <si>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</si>
  <si>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</si>
  <si>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</si>
  <si>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</si>
  <si>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</si>
  <si>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</si>
  <si>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</si>
  <si>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</si>
  <si>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</si>
  <si>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</si>
  <si>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</si>
  <si>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</si>
  <si>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</si>
  <si>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</si>
  <si>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</si>
  <si>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</si>
  <si>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</si>
  <si>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</si>
  <si>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</si>
  <si>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</si>
  <si>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</si>
  <si>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</si>
  <si>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</si>
  <si>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</si>
  <si>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</si>
  <si>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</si>
  <si>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</si>
  <si>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</si>
  <si>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</si>
  <si>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</si>
  <si>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</si>
  <si>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</si>
  <si>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</si>
  <si>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</si>
  <si>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</si>
  <si>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</si>
  <si>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</si>
  <si>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</si>
  <si>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</si>
  <si>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</si>
  <si>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</si>
  <si>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</si>
  <si>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</si>
  <si>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</si>
  <si>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</si>
  <si>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</si>
  <si>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</si>
  <si>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</si>
  <si>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</si>
  <si>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</si>
  <si>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</si>
  <si>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</si>
  <si>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</si>
  <si>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</si>
  <si>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</si>
  <si>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</si>
  <si>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</si>
  <si>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</si>
  <si>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</si>
  <si>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</si>
  <si>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</si>
  <si>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</si>
  <si>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</si>
  <si>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</si>
  <si>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</si>
  <si>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</si>
  <si>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</si>
  <si>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</si>
  <si>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</si>
  <si>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</si>
  <si>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</si>
  <si>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</si>
  <si>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</si>
  <si>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</si>
  <si>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</si>
  <si>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</si>
  <si>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</si>
  <si>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</si>
  <si>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</si>
  <si>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</si>
  <si>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</si>
  <si>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</si>
  <si>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</si>
  <si>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</si>
  <si>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</si>
  <si>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</si>
  <si>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</si>
  <si>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</si>
  <si>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</si>
  <si>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</si>
  <si>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</si>
  <si>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</si>
  <si>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</si>
  <si>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</si>
  <si>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</si>
  <si>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</si>
  <si>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</si>
  <si>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</si>
  <si>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</si>
  <si>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</si>
  <si>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</si>
  <si>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</si>
  <si>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</si>
  <si>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</si>
  <si>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</si>
  <si>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</si>
  <si>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</si>
  <si>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</si>
  <si>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</si>
  <si>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</si>
  <si>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</si>
  <si>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</si>
  <si>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</si>
  <si>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</si>
  <si>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</si>
  <si>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</si>
  <si>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</si>
  <si>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</si>
  <si>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</si>
  <si>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</si>
  <si>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</si>
  <si>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</si>
  <si>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</si>
  <si>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</si>
  <si>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</si>
  <si>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</si>
  <si>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</si>
  <si>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</si>
  <si>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</si>
  <si>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</si>
  <si>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</si>
  <si>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</si>
  <si>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</si>
  <si>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</si>
  <si>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</si>
  <si>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</si>
  <si>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</si>
  <si>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</si>
  <si>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</si>
  <si>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</si>
  <si>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</si>
  <si>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</si>
  <si>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</si>
  <si>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</si>
  <si>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</si>
  <si>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</si>
  <si>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</si>
  <si>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</si>
  <si>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</si>
  <si>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</si>
  <si>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</si>
  <si>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</si>
  <si>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</si>
  <si>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</si>
  <si>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</si>
  <si>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</si>
  <si>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</si>
  <si>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</si>
  <si>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</si>
  <si>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</si>
  <si>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</si>
  <si>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</si>
  <si>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</si>
  <si>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</si>
  <si>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</si>
  <si>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</si>
  <si>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</si>
  <si>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</si>
  <si>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</si>
  <si>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</si>
  <si>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</si>
  <si>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</si>
  <si>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</si>
  <si>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</si>
  <si>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</si>
  <si>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</si>
  <si>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</si>
  <si>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</si>
  <si>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</si>
  <si>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</si>
  <si>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</si>
  <si>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</si>
  <si>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</si>
  <si>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</si>
  <si>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</si>
  <si>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</si>
  <si>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</si>
  <si>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</si>
  <si>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</si>
  <si>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</si>
  <si>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</si>
  <si>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</si>
  <si>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</si>
  <si>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</si>
  <si>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</si>
  <si>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</si>
  <si>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</si>
  <si>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</si>
  <si>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</si>
  <si>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</si>
  <si>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</si>
  <si>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</si>
  <si>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</si>
  <si>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</si>
  <si>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</si>
  <si>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</si>
  <si>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</si>
  <si>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</si>
  <si>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</si>
  <si>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</si>
  <si>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</si>
  <si>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</si>
  <si>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</si>
  <si>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</si>
  <si>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</si>
  <si>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</si>
  <si>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</si>
  <si>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</si>
  <si>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</si>
  <si>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</si>
  <si>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</si>
  <si>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</si>
  <si>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</si>
  <si>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</si>
  <si>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</si>
  <si>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</si>
  <si>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</si>
  <si>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</si>
  <si>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</si>
  <si>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</si>
  <si>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</si>
  <si>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</si>
  <si>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</si>
  <si>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</si>
  <si>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</si>
  <si>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</si>
  <si>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</si>
  <si>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</si>
  <si>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</si>
  <si>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</si>
  <si>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</si>
  <si>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</si>
  <si>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</si>
  <si>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</si>
  <si>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</si>
  <si>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</si>
  <si>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</si>
  <si>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</si>
  <si>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</si>
  <si>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</si>
  <si>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</si>
  <si>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</si>
  <si>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</si>
  <si>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</si>
  <si>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</si>
  <si>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</si>
  <si>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</si>
  <si>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</si>
  <si>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</si>
  <si>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</si>
  <si>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</si>
  <si>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</si>
  <si>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</si>
  <si>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</si>
  <si>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</si>
  <si>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</si>
  <si>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</si>
  <si>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</si>
  <si>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</si>
  <si>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</si>
  <si>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</si>
  <si>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</si>
  <si>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</si>
  <si>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</si>
  <si>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</si>
  <si>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</si>
  <si>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</si>
  <si>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</si>
  <si>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</si>
  <si>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</si>
  <si>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</si>
  <si>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</si>
  <si>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</si>
  <si>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</si>
  <si>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</si>
  <si>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</si>
  <si>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</si>
  <si>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</si>
  <si>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</si>
  <si>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</si>
  <si>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</si>
  <si>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</si>
  <si>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</si>
  <si>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</si>
  <si>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</si>
  <si>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</si>
  <si>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</si>
  <si>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</si>
  <si>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</si>
  <si>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</si>
  <si>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</si>
  <si>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</si>
  <si>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</si>
  <si>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</si>
  <si>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</si>
  <si>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</si>
  <si>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</si>
  <si>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</si>
  <si>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</si>
  <si>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</si>
  <si>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</si>
  <si>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</si>
  <si>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</si>
  <si>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</si>
  <si>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</si>
  <si>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</si>
  <si>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</si>
  <si>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</si>
  <si>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</si>
  <si>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</si>
  <si>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</si>
  <si>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</si>
  <si>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</si>
  <si>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</si>
  <si>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</si>
  <si>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</si>
  <si>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</si>
  <si>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</si>
  <si>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</si>
  <si>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</si>
  <si>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</si>
  <si>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</si>
  <si>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</si>
  <si>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</si>
  <si>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</si>
  <si>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</si>
  <si>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</si>
  <si>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</si>
  <si>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</si>
  <si>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</si>
  <si>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</si>
  <si>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</si>
  <si>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</si>
  <si>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</si>
  <si>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</si>
  <si>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</si>
  <si>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</si>
  <si>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</si>
  <si>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</si>
  <si>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</si>
  <si>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</si>
  <si>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</si>
  <si>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</si>
  <si>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</si>
  <si>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</si>
  <si>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</si>
  <si>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</si>
  <si>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</si>
  <si>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</si>
  <si>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</si>
  <si>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</si>
  <si>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</si>
  <si>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</si>
  <si>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</si>
  <si>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</si>
  <si>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</si>
  <si>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</si>
  <si>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</si>
  <si>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</si>
  <si>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</si>
  <si>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</si>
  <si>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</si>
  <si>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</si>
  <si>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</si>
  <si>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</si>
  <si>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</si>
  <si>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</si>
  <si>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</si>
  <si>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</si>
  <si>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</si>
  <si>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</si>
  <si>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</si>
  <si>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</si>
  <si>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</si>
  <si>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</si>
  <si>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</si>
  <si>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</si>
  <si>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</si>
  <si>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</si>
  <si>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</si>
  <si>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</si>
  <si>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</si>
  <si>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</si>
  <si>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</si>
  <si>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</si>
  <si>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</si>
  <si>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</si>
  <si>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</si>
  <si>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</si>
  <si>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</si>
  <si>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</si>
  <si>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</si>
  <si>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</si>
  <si>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</si>
  <si>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</si>
  <si>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</si>
  <si>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</si>
  <si>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</si>
  <si>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</si>
  <si>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</si>
  <si>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</si>
  <si>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</si>
  <si>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</si>
  <si>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</si>
  <si>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</si>
  <si>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</si>
  <si>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</si>
  <si>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</si>
  <si>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</si>
  <si>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</si>
  <si>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</si>
  <si>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</si>
  <si>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</si>
  <si>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</si>
  <si>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</si>
  <si>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</si>
  <si>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</si>
  <si>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</si>
  <si>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</si>
  <si>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</si>
  <si>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</si>
  <si>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</si>
  <si>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</si>
  <si>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</si>
  <si>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</si>
  <si>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</si>
  <si>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</si>
  <si>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</si>
  <si>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</si>
  <si>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</si>
  <si>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</si>
  <si>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</si>
  <si>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</si>
  <si>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</si>
  <si>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</si>
  <si>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</si>
  <si>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</si>
  <si>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</si>
  <si>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</si>
  <si>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</si>
  <si>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</si>
  <si>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</si>
  <si>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</si>
  <si>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</si>
  <si>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</si>
  <si>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</si>
  <si>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</si>
  <si>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</si>
  <si>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</si>
  <si>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</si>
  <si>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</si>
  <si>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</si>
  <si>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</si>
  <si>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</si>
  <si>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</si>
  <si>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</si>
  <si>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</si>
  <si>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</si>
  <si>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</si>
  <si>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</si>
  <si>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</si>
  <si>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</si>
  <si>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</si>
  <si>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</si>
  <si>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</si>
  <si>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</si>
  <si>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</si>
  <si>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</si>
  <si>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</si>
  <si>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</si>
  <si>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</si>
  <si>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</si>
  <si>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</si>
  <si>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</si>
  <si>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</si>
  <si>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</si>
  <si>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</si>
  <si>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</si>
  <si>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</si>
  <si>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</si>
  <si>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</si>
  <si>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</si>
  <si>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</si>
  <si>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</si>
  <si>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</si>
  <si>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</si>
  <si>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</si>
  <si>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</si>
  <si>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</si>
  <si>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</si>
  <si>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</si>
  <si>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</si>
  <si>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</si>
  <si>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</si>
  <si>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</si>
  <si>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</si>
  <si>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</si>
  <si>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</si>
  <si>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</si>
  <si>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</si>
  <si>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</si>
  <si>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</si>
  <si>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</si>
  <si>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</si>
  <si>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</si>
  <si>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</si>
  <si>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</si>
  <si>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</si>
  <si>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</si>
  <si>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</si>
  <si>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</si>
  <si>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</si>
  <si>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</si>
  <si>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</si>
  <si>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</si>
  <si>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</si>
  <si>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</si>
  <si>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</si>
  <si>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</si>
  <si>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</si>
  <si>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</si>
  <si>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</si>
  <si>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</si>
  <si>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</si>
  <si>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</si>
  <si>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</si>
  <si>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</si>
  <si>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</si>
  <si>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</si>
  <si>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</si>
  <si>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</si>
  <si>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</si>
  <si>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</si>
  <si>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</si>
  <si>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</si>
  <si>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</si>
  <si>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</si>
  <si>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</si>
  <si>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</si>
  <si>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</si>
  <si>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</si>
  <si>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</si>
  <si>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</si>
  <si>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</si>
  <si>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</si>
  <si>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</si>
  <si>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</si>
  <si>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</si>
  <si>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</si>
  <si>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</si>
  <si>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</si>
  <si>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</si>
  <si>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</si>
  <si>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</si>
  <si>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</si>
  <si>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</si>
  <si>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</si>
  <si>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</si>
  <si>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</si>
  <si>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</si>
  <si>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</si>
  <si>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</si>
  <si>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</si>
  <si>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</si>
  <si>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</si>
  <si>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</si>
  <si>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</si>
  <si>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</si>
  <si>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</si>
  <si>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</si>
  <si>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</si>
  <si>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</si>
  <si>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</si>
  <si>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</si>
  <si>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</si>
  <si>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</si>
  <si>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</si>
  <si>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</si>
  <si>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</si>
  <si>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</si>
  <si>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</si>
  <si>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</si>
  <si>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</si>
  <si>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</si>
  <si>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</si>
  <si>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</si>
  <si>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</si>
  <si>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</si>
  <si>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</si>
  <si>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</si>
  <si>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</si>
  <si>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</si>
  <si>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</si>
  <si>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</si>
  <si>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</si>
  <si>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</si>
  <si>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</si>
  <si>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</si>
  <si>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</si>
  <si>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</si>
  <si>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</si>
  <si>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</si>
  <si>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</si>
  <si>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</si>
  <si>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</si>
  <si>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</si>
  <si>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</si>
  <si>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</si>
  <si>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</si>
  <si>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</si>
  <si>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</si>
  <si>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</si>
  <si>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</si>
  <si>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</si>
  <si>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</si>
  <si>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</si>
  <si>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</si>
  <si>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</si>
  <si>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</si>
  <si>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</si>
  <si>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</si>
  <si>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</si>
  <si>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</si>
  <si>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</si>
  <si>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</si>
  <si>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</si>
  <si>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</si>
  <si>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</si>
  <si>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</si>
  <si>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</si>
  <si>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</si>
  <si>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</si>
  <si>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</si>
  <si>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</si>
  <si>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</si>
  <si>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</si>
  <si>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</si>
  <si>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</si>
  <si>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</si>
  <si>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</si>
  <si>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</si>
  <si>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</si>
  <si>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</si>
  <si>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</si>
  <si>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</si>
  <si>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</si>
  <si>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</si>
  <si>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</si>
  <si>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</si>
  <si>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</si>
  <si>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</si>
  <si>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</si>
  <si>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</si>
  <si>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</si>
  <si>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</si>
  <si>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</si>
  <si>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</si>
  <si>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</si>
  <si>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</si>
  <si>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</si>
  <si>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</si>
  <si>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</si>
  <si>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</si>
  <si>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</si>
  <si>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</si>
  <si>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</si>
  <si>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</si>
  <si>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</si>
  <si>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</si>
  <si>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</si>
  <si>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</si>
  <si>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</si>
  <si>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</si>
  <si>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</si>
  <si>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</si>
  <si>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</si>
  <si>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</si>
  <si>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</si>
  <si>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</si>
  <si>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</si>
  <si>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</si>
  <si>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</si>
  <si>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</si>
  <si>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</si>
  <si>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</si>
  <si>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</si>
  <si>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</si>
  <si>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</si>
  <si>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</si>
  <si>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</si>
  <si>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</si>
  <si>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</si>
  <si>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</si>
  <si>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</si>
  <si>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</si>
  <si>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</si>
  <si>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</si>
  <si>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</si>
  <si>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</si>
  <si>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</si>
  <si>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</si>
  <si>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</si>
  <si>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</si>
  <si>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</si>
  <si>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</si>
  <si>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</si>
  <si>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</si>
  <si>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</si>
  <si>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</si>
  <si>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</si>
  <si>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</si>
  <si>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</si>
  <si>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</si>
  <si>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</si>
  <si>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</si>
  <si>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</si>
  <si>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</si>
  <si>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</si>
  <si>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</si>
  <si>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</si>
  <si>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</si>
  <si>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</si>
  <si>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</si>
  <si>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</si>
  <si>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</si>
  <si>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</si>
  <si>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</si>
  <si>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</si>
  <si>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</si>
  <si>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</si>
  <si>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</si>
  <si>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</si>
  <si>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</si>
  <si>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</si>
  <si>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</si>
  <si>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</si>
  <si>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</si>
  <si>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</si>
  <si>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</si>
  <si>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</si>
  <si>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</si>
  <si>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</si>
  <si>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</si>
  <si>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</si>
  <si>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</si>
  <si>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</si>
  <si>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</si>
  <si>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</si>
  <si>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</si>
  <si>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</si>
  <si>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</si>
  <si>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</si>
  <si>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</si>
  <si>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</si>
  <si>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</si>
  <si>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</si>
  <si>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</si>
  <si>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</si>
  <si>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</si>
  <si>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</si>
  <si>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</si>
  <si>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</si>
  <si>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</si>
  <si>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</si>
  <si>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</si>
  <si>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</si>
  <si>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</si>
  <si>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</si>
  <si>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</si>
  <si>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</si>
  <si>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</si>
  <si>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</si>
  <si>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</si>
  <si>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</si>
  <si>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</si>
  <si>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</si>
  <si>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</si>
  <si>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</si>
  <si>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</si>
  <si>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</si>
  <si>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</si>
  <si>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</si>
  <si>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</si>
  <si>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</si>
  <si>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</si>
  <si>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</si>
  <si>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</si>
  <si>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</si>
  <si>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</si>
  <si>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</si>
  <si>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</si>
  <si>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</si>
  <si>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</si>
  <si>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</si>
  <si>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</si>
  <si>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</si>
  <si>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</si>
  <si>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</si>
  <si>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</si>
  <si>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</si>
  <si>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</si>
  <si>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</si>
  <si>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</si>
  <si>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</si>
  <si>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</si>
  <si>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</si>
  <si>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</si>
  <si>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</si>
  <si>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</si>
  <si>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</si>
  <si>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</si>
  <si>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</si>
  <si>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</si>
  <si>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</si>
  <si>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</si>
  <si>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</si>
  <si>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</si>
  <si>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</si>
  <si>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</si>
  <si>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</si>
  <si>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</si>
  <si>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</si>
  <si>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</si>
  <si>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</si>
  <si>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</si>
  <si>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</si>
  <si>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</si>
  <si>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</si>
  <si>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</si>
  <si>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</si>
  <si>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</si>
  <si>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</si>
  <si>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</si>
  <si>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</si>
  <si>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</si>
  <si>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</si>
  <si>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</si>
  <si>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</si>
  <si>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</si>
  <si>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</si>
  <si>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</si>
  <si>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</si>
  <si>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</si>
  <si>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</si>
  <si>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</si>
  <si>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</si>
  <si>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</si>
  <si>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</si>
  <si>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</si>
  <si>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</si>
  <si>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</si>
  <si>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</si>
  <si>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</si>
  <si>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</si>
  <si>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</si>
  <si>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</si>
  <si>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</si>
  <si>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</si>
  <si>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</si>
  <si>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</si>
  <si>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</si>
  <si>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</si>
  <si>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</si>
  <si>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</si>
  <si>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</si>
  <si>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</si>
  <si>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</si>
  <si>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</si>
  <si>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</si>
  <si>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</si>
  <si>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</si>
  <si>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</si>
  <si>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</si>
  <si>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</si>
  <si>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</si>
  <si>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</si>
  <si>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</si>
  <si>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</si>
  <si>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</si>
  <si>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</si>
  <si>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</si>
  <si>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</si>
  <si>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</si>
  <si>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</si>
  <si>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</si>
  <si>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</si>
  <si>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</si>
  <si>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</si>
  <si>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</si>
  <si>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</si>
  <si>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</si>
  <si>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</si>
  <si>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</si>
  <si>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</si>
  <si>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</si>
  <si>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</si>
  <si>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</si>
  <si>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</si>
  <si>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</si>
  <si>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</si>
  <si>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</si>
  <si>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</si>
  <si>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</si>
  <si>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</si>
  <si>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</si>
  <si>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</si>
  <si>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</si>
  <si>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</si>
  <si>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</si>
  <si>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</si>
  <si>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</si>
  <si>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</si>
  <si>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</si>
  <si>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</si>
  <si>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</si>
  <si>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</si>
  <si>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</si>
  <si>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</si>
  <si>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</si>
  <si>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</si>
  <si>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</si>
  <si>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</si>
  <si>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</si>
  <si>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</si>
  <si>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</si>
  <si>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</si>
  <si>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</si>
  <si>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</si>
  <si>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</si>
  <si>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</si>
  <si>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</si>
  <si>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</si>
  <si>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</si>
  <si>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</si>
  <si>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</si>
  <si>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</si>
  <si>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</si>
  <si>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</si>
  <si>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</si>
  <si>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</si>
  <si>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</si>
  <si>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</si>
  <si>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</si>
  <si>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</si>
  <si>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</si>
  <si>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</si>
  <si>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</si>
  <si>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</si>
  <si>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</si>
  <si>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</si>
  <si>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</si>
  <si>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</si>
  <si>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</si>
  <si>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</si>
  <si>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</si>
  <si>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</si>
  <si>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</si>
  <si>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</si>
  <si>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</si>
  <si>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</si>
  <si>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</si>
  <si>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</si>
  <si>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</si>
  <si>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</si>
  <si>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</si>
  <si>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</si>
  <si>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</si>
  <si>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</si>
  <si>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</si>
  <si>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</si>
  <si>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</si>
  <si>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</si>
  <si>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</si>
  <si>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</si>
  <si>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</si>
  <si>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</si>
  <si>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</si>
  <si>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</si>
  <si>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</si>
  <si>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</si>
  <si>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</si>
  <si>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</si>
  <si>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</si>
  <si>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</si>
  <si>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</si>
  <si>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</si>
  <si>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</si>
  <si>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</si>
  <si>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</si>
  <si>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</si>
  <si>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</si>
  <si>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</si>
  <si>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</si>
  <si>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</si>
  <si>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</si>
  <si>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</si>
  <si>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</si>
  <si>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</si>
  <si>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</si>
  <si>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</si>
  <si>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</si>
  <si>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</si>
  <si>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</si>
  <si>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</si>
  <si>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</si>
  <si>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</si>
  <si>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</si>
  <si>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</si>
  <si>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</si>
  <si>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</si>
  <si>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</si>
  <si>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</si>
  <si>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</si>
  <si>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</si>
  <si>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</si>
  <si>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</si>
  <si>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</si>
  <si>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</si>
  <si>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</si>
  <si>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</si>
  <si>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</si>
  <si>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</si>
  <si>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</si>
  <si>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</si>
  <si>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</si>
  <si>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</si>
  <si>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</si>
  <si>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</si>
  <si>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</si>
  <si>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</si>
  <si>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</si>
  <si>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</si>
  <si>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</si>
  <si>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</si>
  <si>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</si>
  <si>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</si>
  <si>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</si>
  <si>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</si>
  <si>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</si>
  <si>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</si>
  <si>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</si>
  <si>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</si>
  <si>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</si>
  <si>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</si>
  <si>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</si>
  <si>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</si>
  <si>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</si>
  <si>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</si>
  <si>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</si>
  <si>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</si>
  <si>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</si>
  <si>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</si>
  <si>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</si>
  <si>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</si>
  <si>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</si>
  <si>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</si>
  <si>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</si>
  <si>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</si>
  <si>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</si>
  <si>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</si>
  <si>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</si>
  <si>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</si>
  <si>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</si>
  <si>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</si>
  <si>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</si>
  <si>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</si>
  <si>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</si>
  <si>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</si>
  <si>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</si>
  <si>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</si>
  <si>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</si>
  <si>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</si>
  <si>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</si>
  <si>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</si>
  <si>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</si>
  <si>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</si>
  <si>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</si>
  <si>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</si>
  <si>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</si>
  <si>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</si>
  <si>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</si>
  <si>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</si>
  <si>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</si>
  <si>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</si>
  <si>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</si>
  <si>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</si>
  <si>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</si>
  <si>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</si>
  <si>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</si>
  <si>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</si>
  <si>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</si>
  <si>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</si>
  <si>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</si>
  <si>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</si>
  <si>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</si>
  <si>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</si>
  <si>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</si>
  <si>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</si>
  <si>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</si>
  <si>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</si>
  <si>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</si>
  <si>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</si>
  <si>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</si>
  <si>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</si>
  <si>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</si>
  <si>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</si>
  <si>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</si>
  <si>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</si>
  <si>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</si>
  <si>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</si>
  <si>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</si>
  <si>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</si>
  <si>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</si>
  <si>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</si>
  <si>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</si>
  <si>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</si>
  <si>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</si>
  <si>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</si>
  <si>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</si>
  <si>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</si>
  <si>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</si>
  <si>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</si>
  <si>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</si>
  <si>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</si>
  <si>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</si>
  <si>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</si>
  <si>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</si>
  <si>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</si>
  <si>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</si>
  <si>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</si>
  <si>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</si>
  <si>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</si>
  <si>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</si>
  <si>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</si>
  <si>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</si>
  <si>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</si>
  <si>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</si>
  <si>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</si>
  <si>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</si>
  <si>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</si>
  <si>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</si>
  <si>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</si>
  <si>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</si>
  <si>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</si>
  <si>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</si>
  <si>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</si>
  <si>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</si>
  <si>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</si>
  <si>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</si>
  <si>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</si>
  <si>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</si>
  <si>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</si>
  <si>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</si>
  <si>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</si>
  <si>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</si>
  <si>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</si>
  <si>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</si>
  <si>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</si>
  <si>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</si>
  <si>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</si>
  <si>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</si>
  <si>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</si>
  <si>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</si>
  <si>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</si>
  <si>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</si>
  <si>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</si>
  <si>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</si>
  <si>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</si>
  <si>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</si>
  <si>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</si>
  <si>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</si>
  <si>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</si>
  <si>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</si>
  <si>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</si>
  <si>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</si>
  <si>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</si>
  <si>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</si>
  <si>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</si>
  <si>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</si>
  <si>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</si>
  <si>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</si>
  <si>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</si>
  <si>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</si>
  <si>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</si>
  <si>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</si>
  <si>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</si>
  <si>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</si>
  <si>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</si>
  <si>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</si>
  <si>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</si>
  <si>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</si>
  <si>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</si>
  <si>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</si>
  <si>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</si>
  <si>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</si>
  <si>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</si>
  <si>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</si>
  <si>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</si>
  <si>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</si>
  <si>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</si>
  <si>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</si>
  <si>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</si>
  <si>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</si>
  <si>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</si>
  <si>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</si>
  <si>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</si>
  <si>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</si>
  <si>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</si>
  <si>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</si>
  <si>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</si>
  <si>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</si>
  <si>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</si>
  <si>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</si>
  <si>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</si>
  <si>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</si>
  <si>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</si>
  <si>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</si>
  <si>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</si>
  <si>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</si>
  <si>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</si>
  <si>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</si>
  <si>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</si>
  <si>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</si>
  <si>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</si>
  <si>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</si>
  <si>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</si>
  <si>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</si>
  <si>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</si>
  <si>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</si>
  <si>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</si>
  <si>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</si>
  <si>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</si>
  <si>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</si>
  <si>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</si>
  <si>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</si>
  <si>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</si>
  <si>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</si>
  <si>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</si>
  <si>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</si>
  <si>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</si>
  <si>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</si>
  <si>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</si>
  <si>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</si>
  <si>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</si>
  <si>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</si>
  <si>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</si>
  <si>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</si>
  <si>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</si>
  <si>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</si>
  <si>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</si>
  <si>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</si>
  <si>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</si>
  <si>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</si>
  <si>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</si>
  <si>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</si>
  <si>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</si>
  <si>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</si>
  <si>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</si>
  <si>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</si>
  <si>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</si>
  <si>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</si>
  <si>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</si>
  <si>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</si>
  <si>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</si>
  <si>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</si>
  <si>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</si>
  <si>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</si>
  <si>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</si>
  <si>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</si>
  <si>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</si>
  <si>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</si>
  <si>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</si>
  <si>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</si>
  <si>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</si>
  <si>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</si>
  <si>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</si>
  <si>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</si>
  <si>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</si>
  <si>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</si>
  <si>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</si>
  <si>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</si>
  <si>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</si>
  <si>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</si>
  <si>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</si>
  <si>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</si>
  <si>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</si>
  <si>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</si>
  <si>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</si>
  <si>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</si>
  <si>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</si>
  <si>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</si>
  <si>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</si>
  <si>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</si>
  <si>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</si>
  <si>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</si>
  <si>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</si>
  <si>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</si>
  <si>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</si>
  <si>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</si>
  <si>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</si>
  <si>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</si>
  <si>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</si>
  <si>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</si>
  <si>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</si>
  <si>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</si>
  <si>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</si>
  <si>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</si>
  <si>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</si>
  <si>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</si>
  <si>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</si>
  <si>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</si>
  <si>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</si>
  <si>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</si>
  <si>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</si>
  <si>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</si>
  <si>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</si>
  <si>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</si>
  <si>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</si>
  <si>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</si>
  <si>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</si>
  <si>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</si>
  <si>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</si>
  <si>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</si>
  <si>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</si>
  <si>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</si>
  <si>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</si>
  <si>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</si>
  <si>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</si>
  <si>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</si>
  <si>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</si>
  <si>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</si>
  <si>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</si>
  <si>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</si>
  <si>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</si>
  <si>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</si>
  <si>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</si>
  <si>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</si>
  <si>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</si>
  <si>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</si>
  <si>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</si>
  <si>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</si>
  <si>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</si>
  <si>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</si>
  <si>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</si>
  <si>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</si>
  <si>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</si>
  <si>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</si>
  <si>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</si>
  <si>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</si>
  <si>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</si>
  <si>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</si>
  <si>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</si>
  <si>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</si>
  <si>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</si>
  <si>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</si>
  <si>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</si>
  <si>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</si>
  <si>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</si>
  <si>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</si>
  <si>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</si>
  <si>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</si>
  <si>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</si>
  <si>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</si>
  <si>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</si>
  <si>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</si>
  <si>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</si>
  <si>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</si>
  <si>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</si>
  <si>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</si>
  <si>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</si>
  <si>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</si>
  <si>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</si>
  <si>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</si>
  <si>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</si>
  <si>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</si>
  <si>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</si>
  <si>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</si>
  <si>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</si>
  <si>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</si>
  <si>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</si>
  <si>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</si>
  <si>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</si>
  <si>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</si>
  <si>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</si>
  <si>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</si>
  <si>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</si>
  <si>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</si>
  <si>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</si>
  <si>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</si>
  <si>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</si>
  <si>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</si>
  <si>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</si>
  <si>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</si>
  <si>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</si>
  <si>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</si>
  <si>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</si>
  <si>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</si>
  <si>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</si>
  <si>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</si>
  <si>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</si>
  <si>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</si>
  <si>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</si>
  <si>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</si>
  <si>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</si>
  <si>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</si>
  <si>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</si>
  <si>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</si>
  <si>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</si>
  <si>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</si>
  <si>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</si>
  <si>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</si>
  <si>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</si>
  <si>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</si>
  <si>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</si>
  <si>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</si>
  <si>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</si>
  <si>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</si>
  <si>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</si>
  <si>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</si>
  <si>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</si>
  <si>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</si>
  <si>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</si>
  <si>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</si>
  <si>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</si>
  <si>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</si>
  <si>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</si>
  <si>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</si>
  <si>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</si>
  <si>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</si>
  <si>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</si>
  <si>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</si>
  <si>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</si>
  <si>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</si>
  <si>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</si>
  <si>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</si>
  <si>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</si>
  <si>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</si>
  <si>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</si>
  <si>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</si>
  <si>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</si>
  <si>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</si>
  <si>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</si>
  <si>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</si>
  <si>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</si>
  <si>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</si>
  <si>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</si>
  <si>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</si>
  <si>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</si>
  <si>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</si>
  <si>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</si>
  <si>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</si>
  <si>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</si>
  <si>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</si>
  <si>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</si>
  <si>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</si>
  <si>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</si>
  <si>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</si>
  <si>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</si>
  <si>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</si>
  <si>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</si>
  <si>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</si>
  <si>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</si>
  <si>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</si>
  <si>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</si>
  <si>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</si>
  <si>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</si>
  <si>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</si>
  <si>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</si>
  <si>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</si>
  <si>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</si>
  <si>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</si>
  <si>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</si>
  <si>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</si>
  <si>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</si>
  <si>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</si>
  <si>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</si>
  <si>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</si>
  <si>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</si>
  <si>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</si>
  <si>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</si>
  <si>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</si>
  <si>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</si>
  <si>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</si>
  <si>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</si>
  <si>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</si>
  <si>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</si>
  <si>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</si>
  <si>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</si>
  <si>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</si>
  <si>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</si>
  <si>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</si>
  <si>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</si>
  <si>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</si>
  <si>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</si>
  <si>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</si>
  <si>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</si>
  <si>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</si>
  <si>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</si>
  <si>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</si>
  <si>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</si>
  <si>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</si>
  <si>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</si>
  <si>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</si>
  <si>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</si>
  <si>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</si>
  <si>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</si>
  <si>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</si>
  <si>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</si>
  <si>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</si>
  <si>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</si>
  <si>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</si>
  <si>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</si>
  <si>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</si>
  <si>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</si>
  <si>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</si>
  <si>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</si>
  <si>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</si>
  <si>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</si>
  <si>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</si>
  <si>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</si>
  <si>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</si>
  <si>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</si>
  <si>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</si>
  <si>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</si>
  <si>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</si>
  <si>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</si>
  <si>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</si>
  <si>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</si>
  <si>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</si>
  <si>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</si>
  <si>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</si>
  <si>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</si>
  <si>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</si>
  <si>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</si>
  <si>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</si>
  <si>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</si>
  <si>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</si>
  <si>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</si>
  <si>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</si>
  <si>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</si>
  <si>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</si>
  <si>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</si>
  <si>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</si>
  <si>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</si>
  <si>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</si>
  <si>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</si>
  <si>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</si>
  <si>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</si>
  <si>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</si>
  <si>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</si>
  <si>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</si>
  <si>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</si>
  <si>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</si>
  <si>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</si>
  <si>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</si>
  <si>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</si>
  <si>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</si>
  <si>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</si>
  <si>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</si>
  <si>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</si>
  <si>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</si>
  <si>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</si>
  <si>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</si>
  <si>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</si>
  <si>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</si>
  <si>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</si>
  <si>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</si>
  <si>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</si>
  <si>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</si>
  <si>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</si>
  <si>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</si>
  <si>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</si>
  <si>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</si>
  <si>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</si>
  <si>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</si>
  <si>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</si>
  <si>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</si>
  <si>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</si>
  <si>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</si>
  <si>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</si>
  <si>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</si>
  <si>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</si>
  <si>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</si>
  <si>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</si>
  <si>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</si>
  <si>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</si>
  <si>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</si>
  <si>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</si>
  <si>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</si>
  <si>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</si>
  <si>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</si>
  <si>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</si>
  <si>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</si>
  <si>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</si>
  <si>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</si>
  <si>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</si>
  <si>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</si>
  <si>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</si>
  <si>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</si>
  <si>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</si>
  <si>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</si>
  <si>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</si>
  <si>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</si>
  <si>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</si>
  <si>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</si>
  <si>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</si>
  <si>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</si>
  <si>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</si>
  <si>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</si>
  <si>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</si>
  <si>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</si>
  <si>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</si>
  <si>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</si>
  <si>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</si>
  <si>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</si>
  <si>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</si>
  <si>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</si>
  <si>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</si>
  <si>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</si>
  <si>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</si>
  <si>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</si>
  <si>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</si>
  <si>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</si>
  <si>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</si>
  <si>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</si>
  <si>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</si>
  <si>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</si>
  <si>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</si>
  <si>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</si>
  <si>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</si>
  <si>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</si>
  <si>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</si>
  <si>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</si>
  <si>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</si>
  <si>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</si>
  <si>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</si>
  <si>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</si>
  <si>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</si>
  <si>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</si>
  <si>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</si>
  <si>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</si>
  <si>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</si>
  <si>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</si>
  <si>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</si>
  <si>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</si>
  <si>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</si>
  <si>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</si>
  <si>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</si>
  <si>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</si>
  <si>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</si>
  <si>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</si>
  <si>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</si>
  <si>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</si>
  <si>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</si>
  <si>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</si>
  <si>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</si>
  <si>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</si>
  <si>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</si>
  <si>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</si>
  <si>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</si>
  <si>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</si>
  <si>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</si>
  <si>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</si>
  <si>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</si>
  <si>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</si>
  <si>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</si>
  <si>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</si>
  <si>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</si>
  <si>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</si>
  <si>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</si>
  <si>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</si>
  <si>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</si>
  <si>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</si>
  <si>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</si>
  <si>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</si>
  <si>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</si>
  <si>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</si>
  <si>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</si>
  <si>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</si>
  <si>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</si>
  <si>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</si>
  <si>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</si>
  <si>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</si>
  <si>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</si>
  <si>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</si>
  <si>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</si>
  <si>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</si>
  <si>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</si>
  <si>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</si>
  <si>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</si>
  <si>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</si>
  <si>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</si>
  <si>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</si>
  <si>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</si>
  <si>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</si>
  <si>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</si>
  <si>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</si>
  <si>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</si>
  <si>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</si>
  <si>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</si>
  <si>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</si>
  <si>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</si>
  <si>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</si>
  <si>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</si>
  <si>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</si>
  <si>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</si>
  <si>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</si>
  <si>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</si>
  <si>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</si>
  <si>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</si>
  <si>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</si>
  <si>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</si>
  <si>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</si>
  <si>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</si>
  <si>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</si>
  <si>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</si>
  <si>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</si>
  <si>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</si>
  <si>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</si>
  <si>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</si>
  <si>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</si>
  <si>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</si>
  <si>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</si>
  <si>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</si>
  <si>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</si>
  <si>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</si>
  <si>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</si>
  <si>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</si>
  <si>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</si>
  <si>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</si>
  <si>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</si>
  <si>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</si>
  <si>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</si>
  <si>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</si>
  <si>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</si>
  <si>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</si>
  <si>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</si>
  <si>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</si>
  <si>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</si>
  <si>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</si>
  <si>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</si>
  <si>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</si>
  <si>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</si>
  <si>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</si>
  <si>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</si>
  <si>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</si>
  <si>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</si>
  <si>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</si>
  <si>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</si>
  <si>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</si>
  <si>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</si>
  <si>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</si>
  <si>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</si>
  <si>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</si>
  <si>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</si>
  <si>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</si>
  <si>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</si>
  <si>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</si>
  <si>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</si>
  <si>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</si>
  <si>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</si>
  <si>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</si>
  <si>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</si>
  <si>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</si>
  <si>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</si>
  <si>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</si>
  <si>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</si>
  <si>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</si>
  <si>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</si>
  <si>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</si>
  <si>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</si>
  <si>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</si>
  <si>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</si>
  <si>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</si>
  <si>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</si>
  <si>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</si>
  <si>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</si>
  <si>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</si>
  <si>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</si>
  <si>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</si>
  <si>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</si>
  <si>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</si>
  <si>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</si>
  <si>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</si>
  <si>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</si>
  <si>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</si>
  <si>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</si>
  <si>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</si>
  <si>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</si>
  <si>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</si>
  <si>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</si>
  <si>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</si>
  <si>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</si>
  <si>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</si>
  <si>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</si>
  <si>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</si>
  <si>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</si>
  <si>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</si>
  <si>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</si>
  <si>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</si>
  <si>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</si>
  <si>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</si>
  <si>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</si>
  <si>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</si>
  <si>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</si>
  <si>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</si>
  <si>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</si>
  <si>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</si>
  <si>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</si>
  <si>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</si>
  <si>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</si>
  <si>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</si>
  <si>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</si>
  <si>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</si>
  <si>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</si>
  <si>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</si>
  <si>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</si>
  <si>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</si>
  <si>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</si>
  <si>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</si>
  <si>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</si>
  <si>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</si>
  <si>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</si>
  <si>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</si>
  <si>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</si>
  <si>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</si>
  <si>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</si>
  <si>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</si>
  <si>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</si>
  <si>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</si>
  <si>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</si>
  <si>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</si>
  <si>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</si>
  <si>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</si>
  <si>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</si>
  <si>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</si>
  <si>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</si>
  <si>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</si>
  <si>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</si>
  <si>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</si>
  <si>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</si>
  <si>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</si>
  <si>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</si>
  <si>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</si>
  <si>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</si>
  <si>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</si>
  <si>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</si>
  <si>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</si>
  <si>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</si>
  <si>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</si>
  <si>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</si>
  <si>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</si>
  <si>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</si>
  <si>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</si>
  <si>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</si>
  <si>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</si>
  <si>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</si>
  <si>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</si>
  <si>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</si>
  <si>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</si>
  <si>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</si>
  <si>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</si>
  <si>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</si>
  <si>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</si>
  <si>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</si>
  <si>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</si>
  <si>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</si>
  <si>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</si>
  <si>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</si>
  <si>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</si>
  <si>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</si>
  <si>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</si>
  <si>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</si>
  <si>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</si>
  <si>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</si>
  <si>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</si>
  <si>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</si>
  <si>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</si>
  <si>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</si>
  <si>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</si>
  <si>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</si>
  <si>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</si>
  <si>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</si>
  <si>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</si>
  <si>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</si>
  <si>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</si>
  <si>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</si>
  <si>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</si>
  <si>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</si>
  <si>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</si>
  <si>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</si>
  <si>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</si>
  <si>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</si>
  <si>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</si>
  <si>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</si>
  <si>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</si>
  <si>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</si>
  <si>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</si>
  <si>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</si>
  <si>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</si>
  <si>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</si>
  <si>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</si>
  <si>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</si>
  <si>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</si>
  <si>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</si>
  <si>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</si>
  <si>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</si>
  <si>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</si>
  <si>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</si>
  <si>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</si>
  <si>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</si>
  <si>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</si>
  <si>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</si>
  <si>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</si>
  <si>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</si>
  <si>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</si>
  <si>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</si>
  <si>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</si>
  <si>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</si>
  <si>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</si>
  <si>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</si>
  <si>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</si>
  <si>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</si>
  <si>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</si>
  <si>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</si>
  <si>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</si>
  <si>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</si>
  <si>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</si>
  <si>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</si>
  <si>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</si>
  <si>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</si>
  <si>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</si>
  <si>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</si>
  <si>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</si>
  <si>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</si>
  <si>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</si>
  <si>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</si>
  <si>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</si>
  <si>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</si>
  <si>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</si>
  <si>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</si>
  <si>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</si>
  <si>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</si>
  <si>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</si>
  <si>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</si>
  <si>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</si>
  <si>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</si>
  <si>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</si>
  <si>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</si>
  <si>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</si>
  <si>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</si>
  <si>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</si>
  <si>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</si>
  <si>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</si>
  <si>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</si>
  <si>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</si>
  <si>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</si>
  <si>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</si>
  <si>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</si>
  <si>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</si>
  <si>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</si>
  <si>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</si>
  <si>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</si>
  <si>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</si>
  <si>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</si>
  <si>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</si>
  <si>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</si>
  <si>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</si>
  <si>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</si>
  <si>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</si>
  <si>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</si>
  <si>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</si>
  <si>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</si>
  <si>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</si>
  <si>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</si>
  <si>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</si>
  <si>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</si>
  <si>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</si>
  <si>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</si>
  <si>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</si>
  <si>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</si>
  <si>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</si>
  <si>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</si>
  <si>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</si>
  <si>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</si>
  <si>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</si>
  <si>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</si>
  <si>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</si>
  <si>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</si>
  <si>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</si>
  <si>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</si>
  <si>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</si>
  <si>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</si>
  <si>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</si>
  <si>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</si>
  <si>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</si>
  <si>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</si>
  <si>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</si>
  <si>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</si>
  <si>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</si>
  <si>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</si>
  <si>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</si>
  <si>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</si>
  <si>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</si>
  <si>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</si>
  <si>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</si>
  <si>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</si>
  <si>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</si>
  <si>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</si>
  <si>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</si>
  <si>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</si>
  <si>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</si>
  <si>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</si>
  <si>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</si>
  <si>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</si>
  <si>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</si>
  <si>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</si>
  <si>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</si>
  <si>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</si>
  <si>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</si>
  <si>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</si>
  <si>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</si>
  <si>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</si>
  <si>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</si>
  <si>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</si>
  <si>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</si>
  <si>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</si>
  <si>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</si>
  <si>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</si>
  <si>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</si>
  <si>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</si>
  <si>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</si>
  <si>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</si>
  <si>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</si>
  <si>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</si>
  <si>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</si>
  <si>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</si>
  <si>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</si>
  <si>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</si>
  <si>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</si>
  <si>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</si>
  <si>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</si>
  <si>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</si>
  <si>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</si>
  <si>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</si>
  <si>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</si>
  <si>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</si>
  <si>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</si>
  <si>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</si>
  <si>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</si>
  <si>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</si>
  <si>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</si>
  <si>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</si>
  <si>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</si>
  <si>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</si>
  <si>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</si>
  <si>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</si>
  <si>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</si>
  <si>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</si>
  <si>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</si>
  <si>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</si>
  <si>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</si>
  <si>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</si>
  <si>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</si>
  <si>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</si>
  <si>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</si>
  <si>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</si>
  <si>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</si>
  <si>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</si>
  <si>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</si>
  <si>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</si>
  <si>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</si>
  <si>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</si>
  <si>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</si>
  <si>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</si>
  <si>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</si>
  <si>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</si>
  <si>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</si>
  <si>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</si>
  <si>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</si>
  <si>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</si>
  <si>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</si>
  <si>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</si>
  <si>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</si>
  <si>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</si>
  <si>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</si>
  <si>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</si>
  <si>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</si>
  <si>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</si>
  <si>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</si>
  <si>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</si>
  <si>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</si>
  <si>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</si>
  <si>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</si>
  <si>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</si>
  <si>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</si>
  <si>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</si>
  <si>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</si>
  <si>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</si>
  <si>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</si>
  <si>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</si>
  <si>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</si>
  <si>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</si>
  <si>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</si>
  <si>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</si>
  <si>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</si>
  <si>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</si>
  <si>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</si>
  <si>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</si>
  <si>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</si>
  <si>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</si>
  <si>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</si>
  <si>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</si>
  <si>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</si>
  <si>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</si>
  <si>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</si>
  <si>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</si>
  <si>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</si>
  <si>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</si>
  <si>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</si>
  <si>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</si>
  <si>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</si>
  <si>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</si>
  <si>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</si>
  <si>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</si>
  <si>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</si>
  <si>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</si>
  <si>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</si>
  <si>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</si>
  <si>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</si>
  <si>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</si>
  <si>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</si>
  <si>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</si>
  <si>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</si>
  <si>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</si>
  <si>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</si>
  <si>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</si>
  <si>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</si>
  <si>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</si>
  <si>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</si>
  <si>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</si>
  <si>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</si>
  <si>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</si>
  <si>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</si>
  <si>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</si>
  <si>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</si>
  <si>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</si>
  <si>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</si>
  <si>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</si>
  <si>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</si>
  <si>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</si>
  <si>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</si>
  <si>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</si>
  <si>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</si>
  <si>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</si>
  <si>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</si>
  <si>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</si>
  <si>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</si>
  <si>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</si>
  <si>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</si>
  <si>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</si>
  <si>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</si>
  <si>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</si>
  <si>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</si>
  <si>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</si>
  <si>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</si>
  <si>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</si>
  <si>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</si>
  <si>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</si>
  <si>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</si>
  <si>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</si>
  <si>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</si>
  <si>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</si>
  <si>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</si>
  <si>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</si>
  <si>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</si>
  <si>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</si>
  <si>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</si>
  <si>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</si>
  <si>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</si>
  <si>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</si>
  <si>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</si>
  <si>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</si>
  <si>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</si>
  <si>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</si>
  <si>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</si>
  <si>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</si>
  <si>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</si>
  <si>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</si>
  <si>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</si>
  <si>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</si>
  <si>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</si>
  <si>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</si>
  <si>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</si>
  <si>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</si>
  <si>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</si>
  <si>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</si>
  <si>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</si>
  <si>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</si>
  <si>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</si>
  <si>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</si>
  <si>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</si>
  <si>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</si>
  <si>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</si>
  <si>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</si>
  <si>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</si>
  <si>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</si>
  <si>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</si>
  <si>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</si>
  <si>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</si>
  <si>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</si>
  <si>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</si>
  <si>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</si>
  <si>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</si>
  <si>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</si>
  <si>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</si>
  <si>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</si>
  <si>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</si>
  <si>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</si>
  <si>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</si>
  <si>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</si>
  <si>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</si>
  <si>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</si>
  <si>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</si>
  <si>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</si>
  <si>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</si>
  <si>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</si>
  <si>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</si>
  <si>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</si>
  <si>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</si>
  <si>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</si>
  <si>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</si>
  <si>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</si>
  <si>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</si>
  <si>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</si>
  <si>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</si>
  <si>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</si>
  <si>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</si>
  <si>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</si>
  <si>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</si>
  <si>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</si>
  <si>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</si>
  <si>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</si>
  <si>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</si>
  <si>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</si>
  <si>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</si>
  <si>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</si>
  <si>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</si>
  <si>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</si>
  <si>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</si>
  <si>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</si>
  <si>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</si>
  <si>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</si>
  <si>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</si>
  <si>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</si>
  <si>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</si>
  <si>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</si>
  <si>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</si>
  <si>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</si>
  <si>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</si>
  <si>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</si>
  <si>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</si>
  <si>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</si>
  <si>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</si>
  <si>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</si>
  <si>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</si>
  <si>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</si>
  <si>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</si>
  <si>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</si>
  <si>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</si>
  <si>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</si>
  <si>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</si>
  <si>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</si>
  <si>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</si>
  <si>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</si>
  <si>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</si>
  <si>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</si>
  <si>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</si>
  <si>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</si>
  <si>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</si>
  <si>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</si>
  <si>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</si>
  <si>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</si>
  <si>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</si>
  <si>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</si>
  <si>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</si>
  <si>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</si>
  <si>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</si>
  <si>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</si>
  <si>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</si>
  <si>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</si>
  <si>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</si>
  <si>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</si>
  <si>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</si>
  <si>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</si>
  <si>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</si>
  <si>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</si>
  <si>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</si>
  <si>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</si>
  <si>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</si>
  <si>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</si>
  <si>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</si>
  <si>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</si>
  <si>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</si>
  <si>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</si>
  <si>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</si>
  <si>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</si>
  <si>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</si>
  <si>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</si>
  <si>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</si>
  <si>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</si>
  <si>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</si>
  <si>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</si>
  <si>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</si>
  <si>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</si>
  <si>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</si>
  <si>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</si>
  <si>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</si>
  <si>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</si>
  <si>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</si>
  <si>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</si>
  <si>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</si>
  <si>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</si>
  <si>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</si>
  <si>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</si>
  <si>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</si>
  <si>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</si>
  <si>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</si>
  <si>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</si>
  <si>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</si>
  <si>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</si>
  <si>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</si>
  <si>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</si>
  <si>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</si>
  <si>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</si>
  <si>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</si>
  <si>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</si>
  <si>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</si>
  <si>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</si>
  <si>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</si>
  <si>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</si>
  <si>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</si>
  <si>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</si>
  <si>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</si>
  <si>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</si>
  <si>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</si>
  <si>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</si>
  <si>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</si>
  <si>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</si>
  <si>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</si>
  <si>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</si>
  <si>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</si>
  <si>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</si>
  <si>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</si>
  <si>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</si>
  <si>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</si>
  <si>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</si>
  <si>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</si>
  <si>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</si>
  <si>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</si>
  <si>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</si>
  <si>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</si>
  <si>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</si>
  <si>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</si>
  <si>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</si>
  <si>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</si>
  <si>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</si>
  <si>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</si>
  <si>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</si>
  <si>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</si>
  <si>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</si>
  <si>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</si>
  <si>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</si>
  <si>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</si>
  <si>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</si>
  <si>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</si>
  <si>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</si>
  <si>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</si>
  <si>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</si>
  <si>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</si>
  <si>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</si>
  <si>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</si>
  <si>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</si>
  <si>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</si>
  <si>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</si>
  <si>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</si>
  <si>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</si>
  <si>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</si>
  <si>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</si>
  <si>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</si>
  <si>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</si>
  <si>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</si>
  <si>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</si>
  <si>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</si>
  <si>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</si>
  <si>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</si>
  <si>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</si>
  <si>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</si>
  <si>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</si>
  <si>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</si>
  <si>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</si>
  <si>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</si>
  <si>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</si>
  <si>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</si>
  <si>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</si>
  <si>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</si>
  <si>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</si>
  <si>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</si>
  <si>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</si>
  <si>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</si>
  <si>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</si>
  <si>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</si>
  <si>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</si>
  <si>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</si>
  <si>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</si>
  <si>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</si>
  <si>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</si>
  <si>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</si>
  <si>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</si>
  <si>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</si>
  <si>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</si>
  <si>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</si>
  <si>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</si>
  <si>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</si>
  <si>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</si>
  <si>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</si>
  <si>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</si>
  <si>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</si>
  <si>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</si>
  <si>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</si>
  <si>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</si>
  <si>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</si>
  <si>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</si>
  <si>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</si>
  <si>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</si>
  <si>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</si>
  <si>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</si>
  <si>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</si>
  <si>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</si>
  <si>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</si>
  <si>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</si>
  <si>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</si>
  <si>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</si>
  <si>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</si>
  <si>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</si>
  <si>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</si>
  <si>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</si>
  <si>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</si>
  <si>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</si>
  <si>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</si>
  <si>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</si>
  <si>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</si>
  <si>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</si>
  <si>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</si>
  <si>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</si>
  <si>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</si>
  <si>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</si>
  <si>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</si>
  <si>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</si>
  <si>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</si>
  <si>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</si>
  <si>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</si>
  <si>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</si>
  <si>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</si>
  <si>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</si>
  <si>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</si>
  <si>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</si>
  <si>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</si>
  <si>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</si>
  <si>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</si>
  <si>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</si>
  <si>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</si>
  <si>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</si>
  <si>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</si>
  <si>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</si>
  <si>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</si>
  <si>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</si>
  <si>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</si>
  <si>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</si>
  <si>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</si>
  <si>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</si>
  <si>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</si>
  <si>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</si>
  <si>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</si>
  <si>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</si>
  <si>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</si>
  <si>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</si>
  <si>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</si>
  <si>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</si>
  <si>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</si>
  <si>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</si>
  <si>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</si>
  <si>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</si>
  <si>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</si>
  <si>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</si>
  <si>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</si>
  <si>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</si>
  <si>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</si>
  <si>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</si>
  <si>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</si>
  <si>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</si>
  <si>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</si>
  <si>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</si>
  <si>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</si>
  <si>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</si>
  <si>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</si>
  <si>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</si>
  <si>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</si>
  <si>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</si>
  <si>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</si>
  <si>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</si>
  <si>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</si>
  <si>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</si>
  <si>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</si>
  <si>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</si>
  <si>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</si>
  <si>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</si>
  <si>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</si>
  <si>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</si>
  <si>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</si>
  <si>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</si>
  <si>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</si>
  <si>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</si>
  <si>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</si>
  <si>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</si>
  <si>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</si>
  <si>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</si>
  <si>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</si>
  <si>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</si>
  <si>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</si>
  <si>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</si>
  <si>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</si>
  <si>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</si>
  <si>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</si>
  <si>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</si>
  <si>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</si>
  <si>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</si>
  <si>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</si>
  <si>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</si>
  <si>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</si>
  <si>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</si>
  <si>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</si>
  <si>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</si>
  <si>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</si>
  <si>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</si>
  <si>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</si>
  <si>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</si>
  <si>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</si>
  <si>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</si>
  <si>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</si>
  <si>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</si>
  <si>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</si>
  <si>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</si>
  <si>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</si>
  <si>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</si>
  <si>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</si>
  <si>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</si>
  <si>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</si>
  <si>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</si>
  <si>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</si>
  <si>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</si>
  <si>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</si>
  <si>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</si>
  <si>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</si>
  <si>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</si>
  <si>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</si>
  <si>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</si>
  <si>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</si>
  <si>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</si>
  <si>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</si>
  <si>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</si>
  <si>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</si>
  <si>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</si>
  <si>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</si>
  <si>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</si>
  <si>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</si>
  <si>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</si>
  <si>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</si>
  <si>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</si>
  <si>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</si>
  <si>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</si>
  <si>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</si>
  <si>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</si>
  <si>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</si>
  <si>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</si>
  <si>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</si>
  <si>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</si>
  <si>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</si>
  <si>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</si>
  <si>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</si>
  <si>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</si>
  <si>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</si>
  <si>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</si>
  <si>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</si>
  <si>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</si>
  <si>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</si>
  <si>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</si>
  <si>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</si>
  <si>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</si>
  <si>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</si>
  <si>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</si>
  <si>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</si>
  <si>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</si>
  <si>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</si>
  <si>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</si>
  <si>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</si>
  <si>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</si>
  <si>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</si>
  <si>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</si>
  <si>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</si>
  <si>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</si>
  <si>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</si>
  <si>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</si>
  <si>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</si>
  <si>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</si>
  <si>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</si>
  <si>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</si>
  <si>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</si>
  <si>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</si>
  <si>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</si>
  <si>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</si>
  <si>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</si>
  <si>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</si>
  <si>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</si>
  <si>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</si>
  <si>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</si>
  <si>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</si>
  <si>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</si>
  <si>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</si>
  <si>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</si>
  <si>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</si>
  <si>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</si>
  <si>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</si>
  <si>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</si>
  <si>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</si>
  <si>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</si>
  <si>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</si>
  <si>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</si>
  <si>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</si>
  <si>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</si>
  <si>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</si>
  <si>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</si>
  <si>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</si>
  <si>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</si>
  <si>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</si>
  <si>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</si>
  <si>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</si>
  <si>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</si>
  <si>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</si>
  <si>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</si>
  <si>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</si>
  <si>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</si>
  <si>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</si>
  <si>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</si>
  <si>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</si>
  <si>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</si>
  <si>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</si>
  <si>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</si>
  <si>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</si>
  <si>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</si>
  <si>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</si>
  <si>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</si>
  <si>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</si>
  <si>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</si>
  <si>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</si>
  <si>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</si>
  <si>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</si>
  <si>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</si>
  <si>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</si>
  <si>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</si>
  <si>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</si>
  <si>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</si>
  <si>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</si>
  <si>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</si>
  <si>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</si>
  <si>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</si>
  <si>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</si>
  <si>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</si>
  <si>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</si>
  <si>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</si>
  <si>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</si>
  <si>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</si>
  <si>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</si>
  <si>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</si>
  <si>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</si>
  <si>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</si>
  <si>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</si>
  <si>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</si>
  <si>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</si>
  <si>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</si>
  <si>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</si>
  <si>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</si>
  <si>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</si>
  <si>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</si>
  <si>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</si>
  <si>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</si>
  <si>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</si>
  <si>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</si>
  <si>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</si>
  <si>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</si>
  <si>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</si>
  <si>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</si>
  <si>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</si>
  <si>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</si>
  <si>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</si>
  <si>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</si>
  <si>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</si>
  <si>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</si>
  <si>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</si>
  <si>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</si>
  <si>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</si>
  <si>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</si>
  <si>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</si>
  <si>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</si>
  <si>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</si>
  <si>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</si>
  <si>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</si>
  <si>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</si>
  <si>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</si>
  <si>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</si>
  <si>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</si>
  <si>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</si>
  <si>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</si>
  <si>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</si>
  <si>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</si>
  <si>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</si>
  <si>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</si>
  <si>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</si>
  <si>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</si>
  <si>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</si>
  <si>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</si>
  <si>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</si>
  <si>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</si>
  <si>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</si>
  <si>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</si>
  <si>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</si>
  <si>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</si>
  <si>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</si>
  <si>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</si>
  <si>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</si>
  <si>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</si>
  <si>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</si>
  <si>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</si>
  <si>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</si>
  <si>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</si>
  <si>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</si>
  <si>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</si>
  <si>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</si>
  <si>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</si>
  <si>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</si>
  <si>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</si>
  <si>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</si>
  <si>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</si>
  <si>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</si>
  <si>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</si>
  <si>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</si>
  <si>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</si>
  <si>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</si>
  <si>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</si>
  <si>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</si>
  <si>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</si>
  <si>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</si>
  <si>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</si>
  <si>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</si>
  <si>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</si>
  <si>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</si>
  <si>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</si>
  <si>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</si>
  <si>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</si>
  <si>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</si>
  <si>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</si>
  <si>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</si>
  <si>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</si>
  <si>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</si>
  <si>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</si>
  <si>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</si>
  <si>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</si>
  <si>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</si>
  <si>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</si>
  <si>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</si>
  <si>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</si>
  <si>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</si>
  <si>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</si>
  <si>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</si>
  <si>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</si>
  <si>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</si>
  <si>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</si>
  <si>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</si>
  <si>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</si>
  <si>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</si>
  <si>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</si>
  <si>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</si>
  <si>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</si>
  <si>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</si>
  <si>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</si>
  <si>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</si>
  <si>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</si>
  <si>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</si>
  <si>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</si>
  <si>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</si>
  <si>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</si>
  <si>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</si>
  <si>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</si>
  <si>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</si>
  <si>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</si>
  <si>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</si>
  <si>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</si>
  <si>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</si>
  <si>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</si>
  <si>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</si>
  <si>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</si>
  <si>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</si>
  <si>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</si>
  <si>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</si>
  <si>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</si>
  <si>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</si>
  <si>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</si>
  <si>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</si>
  <si>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</si>
  <si>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</si>
  <si>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</si>
  <si>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</si>
  <si>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</si>
  <si>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</si>
  <si>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</si>
  <si>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</si>
  <si>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</si>
  <si>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</si>
  <si>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</si>
  <si>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</si>
  <si>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</si>
  <si>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</si>
  <si>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</si>
  <si>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</si>
  <si>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</si>
  <si>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</si>
  <si>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</si>
  <si>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</si>
  <si>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</si>
  <si>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</si>
  <si>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</si>
  <si>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</si>
  <si>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</si>
  <si>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</si>
  <si>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</si>
  <si>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</si>
  <si>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</si>
  <si>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</si>
  <si>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</si>
  <si>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</si>
  <si>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</si>
  <si>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</si>
  <si>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</si>
  <si>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</si>
  <si>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</si>
  <si>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</si>
  <si>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</si>
  <si>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</si>
  <si>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</si>
  <si>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</si>
  <si>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</si>
  <si>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</si>
  <si>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</si>
  <si>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</si>
  <si>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</si>
  <si>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</si>
  <si>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</si>
  <si>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</si>
  <si>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</si>
  <si>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</si>
  <si>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</si>
  <si>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</si>
  <si>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</si>
  <si>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</si>
  <si>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</si>
  <si>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</si>
  <si>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</si>
  <si>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</si>
  <si>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</si>
  <si>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</si>
  <si>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</si>
  <si>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</si>
  <si>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</si>
  <si>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</si>
  <si>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</si>
  <si>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</si>
  <si>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</si>
  <si>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</si>
  <si>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</si>
  <si>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</si>
  <si>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</si>
  <si>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</si>
  <si>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</si>
  <si>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</si>
  <si>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</si>
  <si>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</si>
  <si>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</si>
  <si>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</si>
  <si>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</si>
  <si>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</si>
  <si>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</si>
  <si>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</si>
  <si>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</si>
  <si>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</si>
  <si>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</si>
  <si>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</si>
  <si>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</si>
  <si>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</si>
  <si>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</si>
  <si>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</si>
  <si>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</si>
  <si>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</si>
  <si>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</si>
  <si>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</si>
  <si>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</si>
  <si>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</si>
  <si>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</si>
  <si>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</si>
  <si>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</si>
  <si>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</si>
  <si>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</si>
  <si>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</si>
  <si>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</si>
  <si>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</si>
  <si>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</si>
  <si>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</si>
  <si>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</si>
  <si>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</si>
  <si>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</si>
  <si>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</si>
  <si>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</si>
  <si>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</si>
  <si>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</si>
  <si>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</si>
  <si>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</si>
  <si>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</si>
  <si>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</si>
  <si>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</si>
  <si>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</si>
  <si>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</si>
  <si>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</si>
  <si>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</si>
  <si>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</si>
  <si>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</si>
  <si>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</si>
  <si>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</si>
  <si>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</si>
  <si>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</si>
  <si>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</si>
  <si>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</si>
  <si>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</si>
  <si>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</si>
  <si>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</si>
  <si>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</si>
  <si>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</si>
  <si>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</si>
  <si>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</si>
  <si>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</si>
  <si>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</si>
  <si>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</si>
  <si>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</si>
  <si>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</si>
  <si>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</si>
  <si>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</si>
  <si>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</si>
  <si>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</si>
  <si>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</si>
  <si>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</si>
  <si>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</si>
  <si>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</si>
  <si>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</si>
  <si>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</si>
  <si>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</si>
  <si>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</si>
  <si>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</si>
  <si>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</si>
  <si>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</si>
  <si>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</si>
  <si>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</si>
  <si>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</si>
  <si>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</si>
  <si>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</si>
  <si>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</si>
  <si>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</si>
  <si>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</si>
  <si>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</si>
  <si>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</si>
  <si>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</si>
  <si>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</si>
  <si>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</si>
  <si>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</si>
  <si>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</si>
  <si>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</si>
  <si>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</si>
  <si>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</si>
  <si>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</si>
  <si>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</si>
  <si>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</si>
  <si>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</si>
  <si>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</si>
  <si>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</si>
  <si>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</si>
  <si>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</si>
  <si>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</si>
  <si>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</si>
  <si>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</si>
  <si>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</si>
  <si>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</si>
  <si>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</si>
  <si>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</si>
  <si>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</si>
  <si>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</si>
  <si>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</si>
  <si>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</si>
  <si>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</si>
  <si>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</si>
  <si>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</si>
  <si>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</si>
  <si>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</si>
  <si>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</si>
  <si>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</si>
  <si>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</si>
  <si>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</si>
  <si>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</si>
  <si>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</si>
  <si>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</si>
  <si>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</si>
  <si>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</si>
  <si>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</si>
  <si>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</si>
  <si>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</si>
  <si>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</si>
  <si>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</si>
  <si>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</si>
  <si>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</si>
  <si>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</si>
  <si>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</si>
  <si>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</si>
  <si>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</si>
  <si>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</si>
  <si>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</si>
  <si>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</si>
  <si>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</si>
  <si>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</si>
  <si>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</si>
  <si>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</si>
  <si>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</si>
  <si>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</si>
  <si>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</si>
  <si>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</si>
  <si>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</si>
  <si>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</si>
  <si>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</si>
  <si>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</si>
  <si>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</si>
  <si>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</si>
  <si>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</si>
  <si>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</si>
  <si>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</si>
  <si>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</si>
  <si>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</si>
  <si>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</si>
  <si>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</si>
  <si>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</si>
  <si>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</si>
  <si>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</si>
  <si>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</si>
  <si>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</si>
  <si>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</si>
  <si>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</si>
  <si>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</si>
  <si>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</si>
  <si>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</si>
  <si>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</si>
  <si>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</si>
  <si>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</si>
  <si>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</si>
  <si>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</si>
  <si>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</si>
  <si>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</si>
  <si>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</si>
  <si>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</si>
  <si>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</si>
  <si>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</si>
  <si>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</si>
  <si>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</si>
  <si>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</si>
  <si>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</si>
  <si>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</si>
  <si>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</si>
  <si>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</si>
  <si>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</si>
  <si>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</si>
  <si>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</si>
  <si>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</si>
  <si>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</si>
  <si>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</si>
  <si>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</si>
  <si>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</si>
  <si>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</si>
  <si>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</si>
  <si>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</si>
  <si>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</si>
  <si>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</si>
  <si>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</si>
  <si>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</si>
  <si>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</si>
  <si>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</si>
  <si>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</si>
  <si>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</si>
  <si>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</si>
  <si>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</si>
  <si>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</si>
  <si>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</si>
  <si>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</si>
  <si>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</si>
  <si>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</si>
  <si>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</si>
  <si>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</si>
  <si>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</si>
  <si>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</si>
  <si>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</si>
  <si>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</si>
  <si>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</si>
  <si>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</si>
  <si>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</si>
  <si>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</si>
  <si>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</si>
  <si>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</si>
  <si>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</si>
  <si>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</si>
  <si>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</si>
  <si>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</si>
  <si>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</si>
  <si>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</si>
  <si>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</si>
  <si>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</si>
  <si>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</si>
  <si>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</si>
  <si>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</si>
  <si>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</si>
  <si>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</si>
  <si>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</si>
  <si>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</si>
  <si>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</si>
  <si>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</si>
  <si>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</si>
  <si>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</si>
  <si>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</si>
  <si>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</si>
  <si>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</si>
  <si>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</si>
  <si>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</si>
  <si>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</si>
  <si>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</si>
  <si>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</si>
  <si>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</si>
  <si>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</si>
  <si>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</si>
  <si>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</si>
  <si>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</si>
  <si>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</si>
  <si>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</si>
  <si>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</si>
  <si>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</si>
  <si>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</si>
  <si>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</si>
  <si>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</si>
  <si>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</si>
  <si>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</si>
  <si>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</si>
  <si>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</si>
  <si>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</si>
  <si>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</si>
  <si>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</si>
  <si>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</si>
  <si>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</si>
  <si>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</si>
  <si>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</si>
  <si>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</si>
  <si>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</si>
  <si>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</si>
  <si>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</si>
  <si>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</si>
  <si>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</si>
  <si>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</si>
  <si>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</si>
  <si>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</si>
  <si>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</si>
  <si>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</si>
  <si>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</si>
  <si>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</si>
  <si>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</si>
  <si>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</si>
  <si>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</si>
  <si>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</si>
  <si>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</si>
  <si>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</si>
  <si>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</si>
  <si>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</si>
  <si>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</si>
  <si>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</si>
  <si>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</si>
  <si>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</si>
  <si>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</si>
  <si>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</si>
  <si>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</si>
  <si>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</si>
  <si>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</si>
  <si>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</si>
  <si>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</si>
  <si>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</si>
  <si>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</si>
  <si>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</si>
  <si>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</si>
  <si>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</si>
  <si>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</si>
  <si>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</si>
  <si>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</si>
  <si>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</si>
  <si>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</si>
  <si>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</si>
  <si>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</si>
  <si>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</si>
  <si>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</si>
  <si>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</si>
  <si>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</si>
  <si>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</si>
  <si>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</si>
  <si>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</si>
  <si>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</si>
  <si>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</si>
  <si>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</si>
  <si>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</si>
  <si>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</si>
  <si>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</si>
  <si>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</si>
  <si>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</si>
  <si>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</si>
  <si>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</si>
  <si>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</si>
  <si>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</si>
  <si>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</si>
  <si>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</si>
  <si>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</si>
  <si>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</si>
  <si>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</si>
  <si>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</si>
  <si>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</si>
  <si>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</si>
  <si>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</si>
  <si>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</si>
  <si>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</si>
  <si>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</si>
  <si>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</si>
  <si>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</si>
  <si>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</si>
  <si>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</si>
  <si>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</si>
  <si>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</si>
  <si>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</si>
  <si>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</si>
  <si>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</si>
  <si>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</si>
  <si>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</si>
  <si>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</si>
  <si>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</si>
  <si>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</si>
  <si>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</si>
  <si>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</si>
  <si>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</si>
  <si>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</si>
  <si>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</si>
  <si>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</si>
  <si>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</si>
  <si>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</si>
  <si>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</si>
  <si>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</si>
  <si>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</si>
  <si>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</si>
  <si>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</si>
  <si>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</si>
  <si>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</si>
  <si>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</si>
  <si>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</si>
  <si>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</si>
  <si>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</si>
  <si>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</si>
  <si>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</si>
  <si>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</si>
  <si>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</si>
  <si>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</si>
  <si>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</si>
  <si>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</si>
  <si>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</si>
  <si>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</si>
  <si>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</si>
  <si>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</si>
  <si>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</si>
  <si>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</si>
  <si>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</si>
  <si>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</si>
  <si>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</si>
  <si>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</si>
  <si>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</si>
  <si>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</si>
  <si>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</si>
  <si>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</si>
  <si>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</si>
  <si>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</si>
  <si>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</si>
  <si>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</si>
  <si>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</si>
  <si>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</si>
  <si>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</si>
  <si>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</si>
  <si>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</si>
  <si>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</si>
  <si>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</si>
  <si>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</si>
  <si>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</si>
  <si>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</si>
  <si>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</si>
  <si>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</si>
  <si>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</si>
  <si>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</si>
  <si>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</si>
  <si>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</si>
  <si>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</si>
  <si>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</si>
  <si>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</si>
  <si>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</si>
  <si>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</si>
  <si>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</si>
  <si>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</si>
  <si>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</si>
  <si>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</si>
  <si>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</si>
  <si>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</si>
  <si>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</si>
  <si>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</si>
  <si>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</si>
  <si>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</si>
  <si>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</si>
  <si>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</si>
  <si>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</si>
  <si>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</si>
  <si>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</si>
  <si>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</si>
  <si>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</si>
  <si>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</si>
  <si>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</si>
  <si>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</si>
  <si>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</si>
  <si>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</si>
  <si>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</si>
  <si>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</si>
  <si>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</si>
  <si>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</si>
  <si>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</si>
  <si>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</si>
  <si>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</si>
  <si>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</si>
  <si>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</si>
  <si>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</si>
  <si>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</si>
  <si>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</si>
  <si>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</si>
  <si>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</si>
  <si>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</si>
  <si>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</si>
  <si>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</si>
  <si>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</si>
  <si>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</si>
  <si>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</si>
  <si>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</si>
  <si>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</si>
  <si>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</si>
  <si>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</si>
  <si>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</si>
  <si>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</si>
  <si>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</si>
  <si>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</si>
  <si>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</si>
  <si>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</si>
  <si>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</si>
  <si>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</si>
  <si>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</si>
  <si>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</si>
  <si>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</si>
  <si>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</si>
  <si>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</si>
  <si>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</si>
  <si>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</si>
  <si>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</si>
  <si>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</si>
  <si>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</si>
  <si>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</si>
  <si>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</si>
  <si>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</si>
  <si>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</si>
  <si>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</si>
  <si>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</si>
  <si>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</si>
  <si>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</si>
  <si>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</si>
  <si>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</si>
  <si>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</si>
  <si>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</si>
  <si>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</si>
  <si>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</si>
  <si>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</si>
  <si>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</si>
  <si>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</si>
  <si>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</si>
  <si>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</si>
  <si>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</si>
  <si>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</si>
  <si>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</si>
  <si>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</si>
  <si>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</si>
  <si>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</si>
  <si>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</si>
  <si>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</si>
  <si>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</si>
  <si>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</si>
  <si>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</si>
  <si>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</si>
  <si>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</si>
  <si>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</si>
  <si>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</si>
  <si>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</si>
  <si>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</si>
  <si>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</si>
  <si>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</si>
  <si>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</si>
  <si>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</si>
  <si>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</si>
  <si>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</si>
  <si>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</si>
  <si>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</si>
  <si>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</si>
  <si>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</si>
  <si>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</si>
  <si>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</si>
  <si>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</si>
  <si>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</si>
  <si>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</si>
  <si>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</si>
  <si>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</si>
  <si>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</si>
  <si>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</si>
  <si>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</si>
  <si>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</si>
  <si>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</si>
  <si>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</si>
  <si>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</si>
  <si>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</si>
  <si>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</si>
  <si>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</si>
  <si>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</si>
  <si>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</si>
  <si>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</si>
  <si>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</si>
  <si>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</si>
  <si>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</si>
  <si>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</si>
  <si>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</si>
  <si>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</si>
  <si>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</si>
  <si>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</si>
  <si>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</si>
  <si>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</si>
  <si>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</si>
  <si>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</si>
  <si>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</si>
  <si>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</si>
  <si>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</si>
  <si>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</si>
  <si>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</si>
  <si>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</si>
  <si>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</si>
  <si>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</si>
  <si>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</si>
  <si>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</si>
  <si>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</si>
  <si>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</si>
  <si>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</si>
  <si>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</si>
  <si>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</si>
  <si>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</si>
  <si>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</si>
  <si>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</si>
  <si>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</si>
  <si>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</si>
  <si>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</si>
  <si>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</si>
  <si>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</si>
  <si>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</si>
  <si>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</si>
  <si>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</si>
  <si>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</si>
  <si>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</si>
  <si>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</si>
  <si>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</si>
  <si>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</si>
  <si>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</si>
  <si>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</si>
  <si>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</si>
  <si>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</si>
  <si>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</si>
  <si>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</si>
  <si>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</si>
  <si>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</si>
  <si>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</si>
  <si>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</si>
  <si>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</si>
  <si>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</si>
  <si>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</si>
  <si>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</si>
  <si>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</si>
  <si>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</si>
  <si>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</si>
  <si>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</si>
  <si>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</si>
  <si>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</si>
  <si>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</si>
  <si>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</si>
  <si>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</si>
  <si>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</si>
  <si>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</si>
  <si>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</si>
  <si>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</si>
  <si>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</si>
  <si>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</si>
  <si>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</si>
  <si>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</si>
  <si>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</si>
  <si>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</si>
  <si>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</si>
  <si>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</si>
  <si>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</si>
  <si>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</si>
  <si>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</si>
  <si>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</si>
  <si>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</si>
  <si>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</si>
  <si>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</si>
  <si>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</si>
  <si>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</si>
  <si>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</si>
  <si>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</si>
  <si>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</si>
  <si>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</si>
  <si>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</si>
  <si>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</si>
  <si>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</si>
  <si>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</si>
  <si>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</si>
  <si>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</si>
  <si>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</si>
  <si>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</si>
  <si>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</si>
  <si>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</si>
  <si>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</si>
  <si>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</si>
  <si>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</si>
  <si>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</si>
  <si>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</si>
  <si>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</si>
  <si>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</si>
  <si>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</si>
  <si>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</si>
  <si>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</si>
  <si>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</si>
  <si>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</si>
  <si>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</si>
  <si>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</si>
  <si>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</si>
  <si>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</si>
  <si>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</si>
  <si>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</si>
  <si>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</si>
  <si>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</si>
  <si>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</si>
  <si>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</si>
  <si>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</si>
  <si>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</si>
  <si>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</si>
  <si>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</si>
  <si>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</si>
  <si>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</si>
  <si>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</si>
  <si>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</si>
  <si>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</si>
  <si>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</si>
  <si>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</si>
  <si>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</si>
  <si>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</si>
  <si>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</si>
  <si>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</si>
  <si>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</si>
  <si>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</si>
  <si>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</si>
  <si>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</si>
  <si>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</si>
  <si>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</si>
  <si>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</si>
  <si>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</si>
  <si>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</si>
  <si>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</si>
  <si>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</si>
  <si>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</si>
  <si>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</si>
  <si>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</si>
  <si>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</si>
  <si>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</si>
  <si>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</si>
  <si>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</si>
  <si>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</si>
  <si>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</si>
  <si>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</si>
  <si>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</si>
  <si>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</si>
  <si>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</si>
  <si>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</si>
  <si>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</si>
  <si>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</si>
  <si>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</si>
  <si>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</si>
  <si>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</si>
  <si>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</si>
  <si>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</si>
  <si>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</si>
  <si>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</si>
  <si>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</si>
  <si>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</si>
  <si>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</si>
  <si>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</si>
  <si>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</si>
  <si>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</si>
  <si>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</si>
  <si>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</si>
  <si>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</si>
  <si>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</si>
  <si>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</si>
  <si>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</si>
  <si>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</si>
  <si>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</si>
  <si>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</si>
  <si>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</si>
  <si>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</si>
  <si>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</si>
  <si>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</si>
  <si>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</si>
  <si>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</si>
  <si>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</si>
  <si>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</si>
  <si>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</si>
  <si>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</si>
  <si>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</si>
  <si>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</si>
  <si>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</si>
  <si>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</si>
  <si>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</si>
  <si>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</si>
  <si>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</si>
  <si>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</si>
  <si>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</si>
  <si>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</si>
  <si>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</si>
  <si>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</si>
  <si>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</si>
  <si>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</si>
  <si>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</si>
  <si>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</si>
  <si>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</si>
  <si>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</si>
  <si>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</si>
  <si>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</si>
  <si>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</si>
  <si>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</si>
  <si>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</si>
  <si>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</si>
  <si>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</si>
  <si>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</si>
  <si>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</si>
  <si>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</si>
  <si>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</si>
  <si>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</si>
  <si>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</si>
  <si>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</si>
  <si>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</si>
  <si>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</si>
  <si>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</si>
  <si>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</si>
  <si>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</si>
  <si>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</si>
  <si>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</si>
  <si>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</si>
  <si>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</si>
  <si>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</si>
  <si>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</si>
  <si>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</si>
  <si>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</si>
  <si>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</si>
  <si>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</si>
  <si>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</si>
  <si>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</si>
  <si>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</si>
  <si>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</si>
  <si>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</si>
  <si>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</si>
  <si>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</si>
  <si>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</si>
  <si>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</si>
  <si>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</si>
  <si>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</si>
  <si>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</si>
  <si>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</si>
  <si>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</si>
  <si>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</si>
  <si>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</si>
  <si>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</si>
  <si>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</si>
  <si>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</si>
  <si>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</si>
  <si>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</si>
  <si>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</si>
  <si>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</si>
  <si>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</si>
  <si>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</si>
  <si>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</si>
  <si>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</si>
  <si>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</si>
  <si>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</si>
  <si>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</si>
  <si>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</si>
  <si>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</si>
  <si>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</si>
  <si>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</si>
  <si>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</si>
  <si>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</si>
  <si>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</si>
  <si>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</si>
  <si>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</si>
  <si>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</si>
  <si>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</si>
  <si>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</si>
  <si>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</si>
  <si>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</si>
  <si>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</si>
  <si>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</si>
  <si>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</si>
  <si>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</si>
  <si>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</si>
  <si>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</si>
  <si>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</si>
  <si>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</si>
  <si>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</si>
  <si>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</si>
  <si>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</si>
  <si>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</si>
  <si>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</si>
  <si>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</si>
  <si>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</si>
  <si>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</si>
  <si>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</si>
  <si>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</si>
  <si>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</si>
  <si>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</si>
  <si>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</si>
  <si>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</si>
  <si>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</si>
  <si>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</si>
  <si>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</si>
  <si>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</si>
  <si>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</si>
  <si>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</si>
  <si>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</si>
  <si>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</si>
  <si>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</si>
  <si>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</si>
  <si>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</si>
  <si>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</si>
  <si>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</si>
  <si>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</si>
  <si>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</si>
  <si>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</si>
  <si>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</si>
  <si>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</si>
  <si>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</si>
  <si>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</si>
  <si>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</si>
  <si>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</si>
  <si>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</si>
  <si>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</si>
  <si>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</si>
  <si>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</si>
  <si>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</si>
  <si>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</si>
  <si>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</si>
  <si>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</si>
  <si>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</si>
  <si>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</si>
  <si>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</si>
  <si>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</si>
  <si>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</si>
  <si>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</si>
  <si>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</si>
  <si>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</si>
  <si>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</si>
  <si>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</si>
  <si>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</si>
  <si>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</si>
  <si>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</si>
  <si>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</si>
  <si>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</si>
  <si>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</si>
  <si>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</si>
  <si>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</si>
  <si>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</si>
  <si>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</si>
  <si>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</si>
  <si>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</si>
  <si>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</si>
  <si>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</si>
  <si>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</si>
  <si>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</si>
  <si>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</si>
  <si>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</si>
  <si>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</si>
  <si>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</si>
  <si>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</si>
  <si>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</si>
  <si>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</si>
  <si>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</si>
  <si>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</si>
  <si>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</si>
  <si>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</si>
  <si>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</si>
  <si>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</si>
  <si>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</si>
  <si>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</si>
  <si>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</si>
  <si>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</si>
  <si>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</si>
  <si>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</si>
  <si>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</si>
  <si>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</si>
  <si>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</si>
  <si>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</si>
  <si>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</si>
  <si>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</si>
  <si>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</si>
  <si>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</si>
  <si>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</si>
  <si>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</si>
  <si>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</si>
  <si>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</si>
  <si>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</si>
  <si>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</si>
  <si>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</si>
  <si>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</si>
  <si>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</si>
  <si>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</si>
  <si>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</si>
  <si>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</si>
  <si>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</si>
  <si>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</si>
  <si>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</si>
  <si>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</si>
  <si>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</si>
  <si>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</si>
  <si>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</si>
  <si>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</si>
  <si>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</si>
  <si>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</si>
  <si>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</si>
  <si>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</si>
  <si>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</si>
  <si>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</si>
  <si>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</si>
  <si>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</si>
  <si>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</si>
  <si>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</si>
  <si>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</si>
  <si>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</si>
  <si>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</si>
  <si>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</si>
  <si>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</si>
  <si>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</si>
  <si>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</si>
  <si>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</si>
  <si>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</si>
  <si>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</si>
  <si>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</si>
  <si>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</si>
  <si>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</si>
  <si>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</si>
  <si>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</si>
  <si>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</si>
  <si>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</si>
  <si>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</si>
  <si>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</si>
  <si>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</si>
  <si>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</si>
  <si>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</si>
  <si>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</si>
  <si>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</si>
  <si>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</si>
  <si>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</si>
  <si>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</si>
  <si>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</si>
  <si>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</si>
  <si>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</si>
  <si>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</si>
  <si>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</si>
  <si>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</si>
  <si>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</si>
  <si>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</si>
  <si>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</si>
  <si>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</si>
  <si>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</si>
  <si>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</si>
  <si>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</si>
  <si>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</si>
  <si>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</si>
  <si>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</si>
  <si>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</si>
  <si>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</si>
  <si>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</si>
  <si>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</si>
  <si>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</si>
  <si>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</si>
  <si>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</si>
  <si>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</si>
  <si>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</si>
  <si>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</si>
  <si>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</si>
  <si>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</si>
  <si>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</si>
  <si>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</si>
  <si>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</si>
  <si>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</si>
  <si>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</si>
  <si>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</si>
  <si>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</si>
  <si>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</si>
  <si>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</si>
  <si>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</si>
  <si>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</si>
  <si>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</si>
  <si>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</si>
  <si>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</si>
  <si>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</si>
  <si>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</si>
  <si>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</si>
  <si>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</si>
  <si>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</si>
  <si>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</si>
  <si>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</si>
  <si>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</si>
  <si>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</si>
  <si>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</si>
  <si>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</si>
  <si>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</si>
  <si>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</si>
  <si>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</si>
  <si>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</si>
  <si>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</si>
  <si>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</si>
  <si>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</si>
  <si>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</si>
  <si>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</si>
  <si>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</si>
  <si>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</si>
  <si>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</si>
  <si>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</si>
  <si>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</si>
  <si>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</si>
  <si>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</si>
  <si>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</si>
  <si>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</si>
  <si>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</si>
  <si>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</si>
  <si>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</si>
  <si>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</si>
  <si>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</si>
  <si>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</si>
  <si>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</si>
  <si>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</si>
  <si>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</si>
  <si>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</si>
  <si>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</si>
  <si>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</si>
  <si>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</si>
  <si>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</si>
  <si>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</si>
  <si>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</si>
  <si>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</si>
  <si>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</si>
  <si>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</si>
  <si>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</si>
  <si>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</si>
  <si>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</si>
  <si>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</si>
  <si>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</si>
  <si>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</si>
  <si>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</si>
  <si>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</si>
  <si>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</si>
  <si>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</si>
  <si>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</si>
  <si>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</si>
  <si>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</si>
  <si>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</si>
  <si>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</si>
  <si>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</si>
  <si>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</si>
  <si>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</si>
  <si>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</si>
  <si>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</si>
  <si>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</si>
  <si>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</si>
  <si>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</si>
  <si>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</si>
  <si>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</si>
  <si>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</si>
  <si>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</si>
  <si>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</si>
  <si>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</si>
  <si>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</si>
  <si>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</si>
  <si>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</si>
  <si>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</si>
  <si>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</si>
  <si>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</si>
  <si>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</si>
  <si>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</si>
  <si>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</si>
  <si>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</si>
  <si>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</si>
  <si>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</si>
  <si>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</si>
  <si>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</si>
  <si>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</si>
  <si>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</si>
  <si>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</si>
  <si>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</si>
  <si>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</si>
  <si>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</si>
  <si>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</si>
  <si>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</si>
  <si>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</si>
  <si>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</si>
  <si>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</si>
  <si>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</si>
  <si>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</si>
  <si>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</si>
  <si>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</si>
  <si>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</si>
  <si>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</si>
  <si>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</si>
  <si>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</si>
  <si>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</si>
  <si>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</si>
  <si>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</si>
  <si>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</si>
  <si>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</si>
  <si>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</si>
  <si>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</si>
  <si>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</si>
  <si>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</si>
  <si>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</si>
  <si>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</si>
  <si>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</si>
  <si>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</si>
  <si>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</si>
  <si>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</si>
  <si>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</si>
  <si>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</si>
  <si>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</si>
  <si>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</si>
  <si>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</si>
  <si>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</si>
  <si>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</si>
  <si>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</si>
  <si>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</si>
  <si>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</si>
  <si>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</si>
  <si>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</si>
  <si>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</si>
  <si>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</si>
  <si>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</si>
  <si>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</si>
  <si>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</si>
  <si>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</si>
  <si>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</si>
  <si>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</si>
  <si>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</si>
  <si>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</si>
  <si>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</si>
  <si>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</si>
  <si>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</si>
  <si>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</si>
  <si>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</si>
  <si>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</si>
  <si>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</si>
  <si>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</si>
  <si>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</si>
  <si>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</si>
  <si>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</si>
  <si>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</si>
  <si>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</si>
  <si>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</si>
  <si>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</si>
  <si>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</si>
  <si>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</si>
  <si>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</si>
  <si>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</si>
  <si>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</si>
  <si>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</si>
  <si>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</si>
  <si>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</si>
  <si>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</si>
  <si>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</si>
  <si>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</si>
  <si>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</si>
  <si>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</si>
  <si>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</si>
  <si>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</si>
  <si>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</si>
  <si>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</si>
  <si>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</si>
  <si>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</si>
  <si>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</si>
  <si>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</si>
  <si>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</si>
  <si>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</si>
  <si>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</si>
  <si>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</si>
  <si>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</si>
  <si>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</si>
  <si>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</si>
  <si>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</si>
  <si>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</si>
  <si>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</si>
  <si>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</si>
  <si>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</si>
  <si>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</si>
  <si>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</si>
  <si>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</si>
  <si>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</si>
  <si>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</si>
  <si>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</si>
  <si>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</si>
  <si>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</si>
  <si>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</si>
  <si>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</si>
  <si>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</si>
  <si>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</si>
  <si>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</si>
  <si>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</si>
  <si>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</si>
  <si>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</si>
  <si>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</si>
  <si>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</si>
  <si>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</si>
  <si>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</si>
  <si>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</si>
  <si>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</si>
  <si>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</si>
  <si>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</si>
  <si>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</si>
  <si>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</si>
  <si>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</si>
  <si>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</si>
  <si>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</si>
  <si>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</si>
  <si>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</si>
  <si>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</si>
  <si>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</si>
  <si>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</si>
  <si>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</si>
  <si>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</si>
  <si>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</si>
  <si>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</si>
  <si>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</si>
  <si>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</si>
  <si>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</si>
  <si>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</si>
  <si>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</si>
  <si>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</si>
  <si>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</si>
  <si>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</si>
  <si>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</si>
  <si>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</si>
  <si>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</si>
  <si>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</si>
  <si>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</si>
  <si>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</si>
  <si>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</si>
  <si>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</si>
  <si>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</si>
  <si>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</si>
  <si>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</si>
  <si>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</si>
  <si>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</si>
  <si>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</si>
  <si>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</si>
  <si>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</si>
  <si>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</si>
  <si>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</si>
  <si>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</si>
  <si>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</si>
  <si>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</si>
  <si>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</si>
  <si>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</si>
  <si>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</si>
  <si>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</si>
  <si>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</si>
  <si>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</si>
  <si>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</si>
  <si>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</si>
  <si>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</si>
  <si>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</si>
  <si>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</si>
  <si>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</si>
  <si>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</si>
  <si>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</si>
  <si>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</si>
  <si>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</si>
  <si>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</si>
  <si>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</si>
  <si>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</si>
  <si>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</si>
  <si>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</si>
  <si>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</si>
  <si>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</si>
  <si>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</si>
  <si>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</si>
  <si>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</si>
  <si>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</si>
  <si>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</si>
  <si>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</si>
  <si>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</si>
  <si>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</si>
  <si>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</si>
  <si>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</si>
  <si>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</si>
  <si>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</si>
  <si>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</si>
  <si>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</si>
  <si>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</si>
  <si>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</si>
  <si>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</si>
  <si>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</si>
  <si>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</si>
  <si>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</si>
  <si>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</si>
  <si>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</si>
  <si>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</si>
  <si>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</si>
  <si>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</si>
  <si>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</si>
  <si>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</si>
  <si>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</si>
  <si>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</si>
  <si>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</si>
  <si>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</si>
  <si>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</si>
  <si>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</si>
  <si>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</si>
  <si>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</si>
  <si>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</si>
  <si>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</si>
  <si>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</si>
  <si>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</si>
  <si>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</si>
  <si>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</si>
  <si>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</si>
  <si>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</si>
  <si>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</si>
  <si>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</si>
  <si>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</si>
  <si>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</si>
  <si>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</si>
  <si>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</si>
  <si>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</si>
  <si>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</si>
  <si>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</si>
  <si>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</si>
  <si>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</si>
  <si>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</si>
  <si>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</si>
  <si>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</si>
  <si>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</si>
  <si>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</si>
  <si>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</si>
  <si>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</si>
  <si>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</si>
  <si>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</si>
  <si>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</si>
  <si>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</si>
  <si>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</si>
  <si>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</si>
  <si>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</si>
  <si>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</si>
  <si>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</si>
  <si>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</si>
  <si>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</si>
  <si>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</si>
  <si>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</si>
  <si>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</si>
  <si>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</si>
  <si>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</si>
  <si>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</si>
  <si>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</si>
  <si>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</si>
  <si>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</si>
  <si>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</si>
  <si>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</si>
  <si>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</si>
  <si>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</si>
  <si>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</si>
  <si>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</si>
  <si>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</si>
  <si>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</si>
  <si>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</si>
  <si>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</si>
  <si>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</si>
  <si>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</si>
  <si>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</si>
  <si>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</si>
  <si>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</si>
  <si>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</si>
  <si>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</si>
  <si>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</si>
  <si>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</si>
  <si>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</si>
  <si>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</si>
  <si>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</si>
  <si>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</si>
  <si>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</si>
  <si>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</si>
  <si>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</si>
  <si>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</si>
  <si>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</si>
  <si>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</si>
  <si>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</si>
  <si>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</si>
  <si>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</si>
  <si>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</si>
  <si>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</si>
  <si>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</si>
  <si>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</si>
  <si>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</si>
  <si>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</si>
  <si>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</si>
  <si>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</si>
  <si>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</si>
  <si>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</si>
  <si>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</si>
  <si>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</si>
  <si>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</si>
  <si>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</si>
  <si>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</si>
  <si>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</si>
  <si>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</si>
  <si>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</si>
  <si>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</si>
  <si>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</si>
  <si>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</si>
  <si>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</si>
  <si>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</si>
  <si>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</si>
  <si>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</si>
  <si>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</si>
  <si>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</si>
  <si>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</si>
  <si>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</si>
  <si>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</si>
  <si>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</si>
  <si>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</si>
  <si>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</si>
  <si>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</si>
  <si>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</si>
  <si>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</si>
  <si>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</si>
  <si>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</si>
  <si>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</si>
  <si>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</si>
  <si>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</si>
  <si>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</si>
  <si>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</si>
  <si>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</si>
  <si>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</si>
  <si>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</si>
  <si>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</si>
  <si>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</si>
  <si>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</si>
  <si>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</si>
  <si>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</si>
  <si>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</si>
  <si>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</si>
  <si>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</si>
  <si>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</si>
  <si>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</si>
  <si>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</si>
  <si>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</si>
  <si>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</si>
  <si>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</si>
  <si>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</si>
  <si>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</si>
  <si>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</si>
  <si>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</si>
  <si>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</si>
  <si>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</si>
  <si>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</si>
  <si>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</si>
  <si>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</si>
  <si>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</si>
  <si>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</si>
  <si>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</si>
  <si>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</si>
  <si>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</si>
  <si>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</si>
  <si>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</si>
  <si>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</si>
  <si>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</si>
  <si>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</si>
  <si>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</si>
  <si>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</si>
  <si>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</si>
  <si>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</si>
  <si>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</si>
  <si>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</si>
  <si>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</si>
  <si>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</si>
  <si>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</si>
  <si>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</si>
  <si>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</si>
  <si>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</si>
  <si>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</si>
  <si>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</si>
  <si>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</si>
  <si>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</si>
  <si>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</si>
  <si>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</si>
  <si>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</si>
  <si>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</si>
  <si>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</si>
  <si>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</si>
  <si>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</si>
  <si>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</si>
  <si>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</si>
  <si>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</si>
  <si>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</si>
  <si>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</si>
  <si>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</si>
  <si>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</si>
  <si>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</si>
  <si>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</si>
  <si>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</si>
  <si>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</si>
  <si>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</si>
  <si>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</si>
  <si>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</si>
  <si>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</si>
  <si>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</si>
  <si>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</si>
  <si>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</si>
  <si>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</si>
  <si>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</si>
  <si>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</si>
  <si>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</si>
  <si>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</si>
  <si>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</si>
  <si>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</si>
  <si>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</si>
  <si>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</si>
  <si>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</si>
  <si>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</si>
  <si>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</si>
  <si>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</si>
  <si>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</si>
  <si>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</si>
  <si>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</si>
  <si>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</si>
  <si>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</si>
  <si>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</si>
  <si>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</si>
  <si>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</si>
  <si>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</si>
  <si>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</si>
  <si>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</si>
  <si>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</si>
  <si>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</si>
  <si>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</si>
  <si>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</si>
  <si>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</si>
  <si>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</si>
  <si>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</si>
  <si>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</si>
  <si>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</si>
  <si>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</si>
  <si>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</si>
  <si>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</si>
  <si>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</si>
  <si>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</si>
  <si>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</si>
  <si>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</si>
  <si>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</si>
  <si>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</si>
  <si>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</si>
  <si>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</si>
  <si>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</si>
  <si>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</si>
  <si>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</si>
  <si>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</si>
  <si>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</si>
  <si>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</si>
  <si>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</si>
  <si>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</si>
  <si>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</si>
  <si>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</si>
  <si>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</si>
  <si>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</si>
  <si>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</si>
  <si>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</si>
  <si>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</si>
  <si>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</si>
  <si>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</si>
  <si>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</si>
  <si>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</si>
  <si>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</si>
  <si>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</si>
  <si>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</si>
  <si>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</si>
  <si>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</si>
  <si>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</si>
  <si>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</si>
  <si>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</si>
  <si>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</si>
  <si>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</si>
  <si>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</si>
  <si>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</si>
  <si>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</si>
  <si>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</si>
  <si>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</si>
  <si>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</si>
  <si>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</si>
  <si>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</si>
  <si>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</si>
  <si>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</si>
  <si>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</si>
  <si>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</si>
  <si>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</si>
  <si>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</si>
  <si>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</si>
  <si>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</si>
  <si>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</si>
  <si>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</si>
  <si>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</si>
  <si>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</si>
  <si>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</si>
  <si>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</si>
  <si>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</si>
  <si>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</si>
  <si>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</si>
  <si>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</si>
  <si>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</si>
  <si>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</si>
  <si>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</si>
  <si>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</si>
  <si>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</si>
  <si>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</si>
  <si>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</si>
  <si>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</si>
  <si>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</si>
  <si>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</si>
  <si>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</si>
  <si>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</si>
  <si>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</si>
  <si>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</si>
  <si>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</si>
  <si>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</si>
  <si>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</si>
  <si>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</si>
  <si>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</si>
  <si>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</si>
  <si>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</si>
  <si>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</si>
  <si>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</si>
  <si>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</si>
  <si>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</si>
  <si>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</si>
  <si>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</si>
  <si>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</si>
  <si>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</si>
  <si>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</si>
  <si>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</si>
  <si>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</si>
  <si>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</si>
  <si>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</si>
  <si>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</si>
  <si>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</si>
  <si>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</si>
  <si>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</si>
  <si>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</si>
  <si>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</si>
  <si>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</si>
  <si>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</si>
  <si>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</si>
  <si>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</si>
  <si>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</si>
  <si>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</si>
  <si>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</si>
  <si>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</si>
  <si>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</si>
  <si>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</si>
  <si>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</si>
  <si>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</si>
  <si>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</si>
  <si>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</si>
  <si>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</si>
  <si>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</si>
  <si>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</si>
  <si>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</si>
  <si>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</si>
  <si>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</si>
  <si>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</si>
  <si>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</si>
  <si>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</si>
  <si>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</si>
  <si>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</si>
  <si>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</si>
  <si>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</si>
  <si>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</si>
  <si>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</si>
  <si>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</si>
  <si>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</si>
  <si>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</si>
  <si>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</si>
  <si>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</si>
  <si>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</si>
  <si>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</si>
  <si>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</si>
  <si>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</si>
  <si>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</si>
  <si>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</si>
  <si>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</si>
  <si>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</si>
  <si>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</si>
  <si>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</si>
  <si>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</si>
  <si>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</si>
  <si>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</si>
  <si>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</si>
  <si>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</si>
  <si>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</si>
  <si>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</si>
  <si>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</si>
  <si>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</si>
  <si>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</si>
  <si>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</si>
  <si>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</si>
  <si>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</si>
  <si>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</si>
  <si>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</si>
  <si>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</si>
  <si>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</si>
  <si>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</si>
  <si>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</si>
  <si>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</si>
  <si>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</si>
  <si>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</si>
  <si>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</si>
  <si>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</si>
  <si>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</si>
  <si>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</si>
  <si>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</si>
  <si>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</si>
  <si>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</si>
  <si>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</si>
  <si>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</si>
  <si>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</si>
  <si>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</si>
  <si>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</si>
  <si>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</si>
  <si>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</si>
  <si>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</si>
  <si>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</si>
  <si>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</si>
  <si>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</si>
  <si>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</si>
  <si>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</si>
  <si>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</si>
  <si>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</si>
  <si>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</si>
  <si>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</si>
  <si>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</si>
  <si>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</si>
  <si>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</si>
  <si>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</si>
  <si>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</si>
  <si>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</si>
  <si>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</si>
  <si>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</si>
  <si>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</si>
  <si>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</si>
  <si>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</si>
  <si>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</si>
  <si>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</si>
  <si>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</si>
  <si>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</si>
  <si>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</si>
  <si>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</si>
  <si>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</si>
  <si>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</si>
  <si>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</si>
  <si>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</si>
  <si>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</si>
  <si>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</si>
  <si>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</si>
  <si>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</si>
  <si>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</si>
  <si>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</si>
  <si>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</si>
  <si>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</si>
  <si>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</si>
  <si>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</si>
  <si>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</si>
  <si>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</si>
  <si>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</si>
  <si>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</si>
  <si>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</si>
  <si>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</si>
  <si>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</si>
  <si>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</si>
  <si>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</si>
  <si>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</si>
  <si>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</si>
  <si>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</si>
  <si>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</si>
  <si>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</si>
  <si>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</si>
  <si>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</si>
  <si>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</si>
  <si>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</si>
  <si>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</si>
  <si>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</si>
  <si>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</si>
  <si>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</si>
  <si>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</si>
  <si>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</si>
  <si>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</si>
  <si>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</si>
  <si>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</si>
  <si>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</si>
  <si>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</si>
  <si>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</si>
  <si>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</si>
  <si>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</si>
  <si>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</si>
  <si>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</si>
  <si>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</si>
  <si>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</si>
  <si>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</si>
  <si>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</si>
  <si>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</si>
  <si>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</si>
  <si>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</si>
  <si>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</si>
  <si>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</si>
  <si>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</si>
  <si>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</si>
  <si>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</si>
  <si>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</si>
  <si>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</si>
  <si>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</si>
  <si>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</si>
  <si>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</si>
  <si>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</si>
  <si>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</si>
  <si>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</si>
  <si>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</si>
  <si>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</si>
  <si>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</si>
  <si>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</si>
  <si>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</si>
  <si>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</si>
  <si>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</si>
  <si>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</si>
  <si>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</si>
  <si>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</si>
  <si>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</si>
  <si>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</si>
  <si>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</si>
  <si>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</si>
  <si>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</si>
  <si>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</si>
  <si>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</si>
  <si>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</si>
  <si>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</si>
  <si>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</si>
  <si>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</si>
  <si>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</si>
  <si>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</si>
  <si>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</si>
  <si>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</si>
  <si>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</si>
  <si>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</si>
  <si>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</si>
  <si>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</si>
  <si>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</si>
  <si>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</si>
  <si>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</si>
  <si>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</si>
  <si>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</si>
  <si>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</si>
  <si>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</si>
  <si>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</si>
  <si>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</si>
  <si>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</si>
  <si>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</si>
  <si>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</si>
  <si>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</si>
  <si>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</si>
  <si>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</si>
  <si>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</si>
  <si>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</si>
  <si>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</si>
  <si>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</si>
  <si>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</si>
  <si>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</si>
  <si>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</si>
  <si>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</si>
  <si>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</si>
  <si>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</si>
  <si>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</si>
  <si>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</si>
  <si>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</si>
  <si>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</si>
  <si>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</si>
  <si>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</si>
  <si>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</si>
  <si>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</si>
  <si>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</si>
  <si>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</si>
  <si>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</si>
  <si>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</si>
  <si>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</si>
  <si>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</si>
  <si>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</si>
  <si>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</si>
  <si>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</si>
  <si>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</si>
  <si>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</si>
  <si>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</si>
  <si>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</si>
  <si>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</si>
  <si>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</si>
  <si>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</si>
  <si>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</si>
  <si>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</si>
  <si>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</si>
  <si>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</si>
  <si>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</si>
  <si>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</si>
  <si>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</si>
  <si>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</si>
  <si>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</si>
  <si>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</si>
  <si>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</si>
  <si>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</si>
  <si>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</si>
  <si>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</si>
  <si>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</si>
  <si>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</si>
  <si>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</si>
  <si>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</si>
  <si>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</si>
  <si>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</si>
  <si>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</si>
  <si>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</si>
  <si>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</si>
  <si>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</si>
  <si>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</si>
  <si>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</si>
  <si>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</si>
  <si>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</si>
  <si>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</si>
  <si>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</si>
  <si>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</si>
  <si>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</si>
  <si>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</si>
  <si>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</si>
  <si>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</si>
  <si>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</si>
  <si>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</si>
  <si>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</si>
  <si>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</si>
  <si>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</si>
  <si>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</si>
  <si>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</si>
  <si>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</si>
  <si>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</si>
  <si>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</si>
  <si>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</si>
  <si>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</si>
  <si>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</si>
  <si>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</si>
  <si>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</si>
  <si>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</si>
  <si>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</si>
  <si>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</si>
  <si>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</si>
  <si>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</si>
  <si>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</si>
  <si>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</si>
  <si>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</si>
  <si>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</si>
  <si>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</si>
  <si>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</si>
  <si>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</si>
  <si>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</si>
  <si>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</si>
  <si>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</si>
  <si>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</si>
  <si>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</si>
  <si>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</si>
  <si>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</si>
  <si>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</si>
  <si>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</si>
  <si>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</si>
  <si>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</si>
  <si>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</si>
  <si>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</si>
  <si>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</si>
  <si>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</si>
  <si>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</si>
  <si>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</si>
  <si>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</si>
  <si>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</si>
  <si>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</si>
  <si>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</si>
  <si>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</si>
  <si>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</si>
  <si>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</si>
  <si>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</si>
  <si>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</si>
  <si>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</si>
  <si>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</si>
  <si>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</si>
  <si>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</si>
  <si>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</si>
  <si>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</si>
  <si>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</si>
  <si>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</si>
  <si>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</si>
  <si>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</si>
  <si>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</si>
  <si>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</si>
  <si>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</si>
  <si>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</si>
  <si>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</si>
  <si>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</si>
  <si>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</si>
  <si>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</si>
  <si>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</si>
  <si>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</si>
  <si>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</si>
  <si>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</si>
  <si>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</si>
  <si>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</si>
  <si>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</si>
  <si>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</si>
  <si>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</si>
  <si>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</si>
  <si>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</si>
  <si>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</si>
  <si>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</si>
  <si>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</si>
  <si>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</si>
  <si>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</si>
  <si>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</si>
  <si>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</si>
  <si>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</si>
  <si>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</si>
  <si>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</si>
  <si>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</si>
  <si>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</si>
  <si>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</si>
  <si>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</si>
  <si>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</si>
  <si>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</si>
  <si>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</si>
  <si>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</si>
  <si>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</si>
  <si>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</si>
  <si>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</si>
  <si>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</si>
  <si>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</si>
  <si>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</si>
  <si>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</si>
  <si>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</si>
  <si>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</si>
  <si>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</si>
  <si>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</si>
  <si>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</si>
  <si>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</si>
  <si>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</si>
  <si>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</si>
  <si>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</si>
  <si>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</si>
  <si>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</si>
  <si>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</si>
  <si>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</si>
  <si>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</si>
  <si>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</si>
  <si>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</si>
  <si>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</si>
  <si>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</si>
  <si>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</si>
  <si>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</si>
  <si>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</si>
  <si>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</si>
  <si>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</si>
  <si>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</si>
  <si>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</si>
  <si>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</si>
  <si>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</si>
  <si>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</si>
  <si>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</si>
  <si>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</si>
  <si>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</si>
  <si>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</si>
  <si>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</si>
  <si>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</si>
  <si>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</si>
  <si>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</si>
  <si>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</si>
  <si>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</si>
  <si>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</si>
  <si>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</si>
  <si>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</si>
  <si>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</si>
  <si>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</si>
  <si>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</si>
  <si>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</si>
  <si>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</si>
  <si>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</si>
  <si>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</si>
  <si>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</si>
  <si>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</si>
  <si>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</si>
  <si>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</si>
  <si>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</si>
  <si>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</si>
  <si>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</si>
  <si>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</si>
  <si>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</si>
  <si>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</si>
  <si>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</si>
  <si>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</si>
  <si>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</si>
  <si>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</si>
  <si>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</si>
  <si>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</si>
  <si>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</si>
  <si>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</si>
  <si>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</si>
  <si>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</si>
  <si>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</si>
  <si>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</si>
  <si>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</si>
  <si>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</si>
  <si>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</si>
  <si>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</si>
  <si>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</si>
  <si>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</si>
  <si>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</si>
  <si>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</si>
  <si>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</si>
  <si>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</si>
  <si>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</si>
  <si>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</si>
  <si>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</si>
  <si>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</si>
  <si>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</si>
  <si>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</si>
  <si>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</si>
  <si>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</si>
  <si>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</si>
  <si>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</si>
  <si>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</si>
  <si>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</si>
  <si>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</si>
  <si>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</si>
  <si>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</si>
  <si>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</si>
  <si>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</si>
  <si>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</si>
  <si>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</si>
  <si>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</si>
  <si>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</si>
  <si>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</si>
  <si>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</si>
  <si>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</si>
  <si>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</si>
  <si>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</si>
  <si>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</si>
  <si>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</si>
  <si>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</si>
  <si>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</si>
  <si>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</si>
  <si>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</si>
  <si>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</si>
  <si>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</si>
  <si>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</si>
  <si>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</si>
  <si>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</si>
  <si>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</si>
  <si>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</si>
  <si>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</si>
  <si>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</si>
  <si>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</si>
  <si>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</si>
  <si>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</si>
  <si>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</si>
  <si>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</si>
  <si>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</si>
  <si>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</si>
  <si>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</si>
  <si>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</si>
  <si>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</si>
  <si>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</si>
  <si>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</si>
  <si>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</si>
  <si>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</si>
  <si>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</si>
  <si>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</si>
  <si>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</si>
  <si>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</si>
  <si>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</si>
  <si>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</si>
  <si>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</si>
  <si>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</si>
  <si>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</si>
  <si>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</si>
  <si>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</si>
  <si>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</si>
  <si>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</si>
  <si>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</si>
  <si>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</si>
  <si>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</si>
  <si>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</si>
  <si>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</si>
  <si>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</si>
  <si>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</si>
  <si>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</si>
  <si>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</si>
  <si>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</si>
  <si>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</si>
  <si>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</si>
  <si>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</si>
  <si>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</si>
  <si>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</si>
  <si>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</si>
  <si>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</si>
  <si>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</si>
  <si>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</si>
  <si>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</si>
  <si>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</si>
  <si>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</si>
  <si>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</si>
  <si>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</si>
  <si>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</si>
  <si>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</si>
  <si>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</si>
  <si>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</si>
  <si>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</si>
  <si>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</si>
  <si>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</si>
  <si>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</si>
  <si>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</si>
  <si>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</si>
  <si>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</si>
  <si>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</si>
  <si>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</si>
  <si>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</si>
  <si>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</si>
  <si>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</si>
  <si>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</si>
  <si>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</si>
  <si>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</si>
  <si>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</si>
  <si>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</si>
  <si>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</si>
  <si>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</si>
  <si>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</si>
  <si>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</si>
  <si>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</si>
  <si>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</si>
  <si>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</si>
  <si>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</si>
  <si>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</si>
  <si>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</si>
  <si>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</si>
  <si>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</si>
  <si>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</si>
  <si>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</si>
  <si>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</si>
  <si>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</si>
  <si>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</si>
  <si>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</si>
  <si>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</si>
  <si>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</si>
  <si>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</si>
  <si>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</si>
  <si>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</si>
  <si>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</si>
  <si>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</si>
  <si>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</si>
  <si>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</si>
  <si>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</si>
  <si>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</si>
  <si>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</si>
  <si>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</si>
  <si>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</si>
  <si>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</si>
  <si>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</si>
  <si>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</si>
  <si>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</si>
  <si>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</si>
  <si>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</si>
  <si>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</si>
  <si>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</si>
  <si>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</si>
  <si>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</si>
  <si>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</si>
  <si>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</si>
  <si>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</si>
  <si>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</si>
  <si>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</si>
  <si>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</si>
  <si>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</si>
  <si>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</si>
  <si>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</si>
  <si>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</si>
  <si>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</si>
  <si>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</si>
  <si>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</si>
  <si>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</si>
  <si>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</si>
  <si>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</si>
  <si>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</si>
  <si>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</si>
  <si>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</si>
  <si>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</si>
  <si>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</si>
  <si>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</si>
  <si>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</si>
  <si>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</si>
  <si>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</si>
  <si>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</si>
  <si>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</si>
  <si>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</si>
  <si>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</si>
  <si>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</si>
  <si>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</si>
  <si>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</si>
  <si>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</si>
  <si>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</si>
  <si>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</si>
  <si>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</si>
  <si>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</si>
  <si>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</si>
  <si>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</si>
  <si>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</si>
  <si>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</si>
  <si>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</si>
  <si>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</si>
  <si>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</si>
  <si>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</si>
  <si>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</si>
  <si>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</si>
  <si>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</si>
  <si>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</si>
  <si>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</si>
  <si>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</si>
  <si>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</si>
  <si>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</si>
  <si>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</si>
  <si>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</si>
  <si>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</si>
  <si>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</si>
  <si>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</si>
  <si>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</si>
  <si>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</si>
  <si>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</si>
  <si>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</si>
  <si>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</si>
  <si>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</si>
  <si>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</si>
  <si>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</si>
  <si>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</si>
  <si>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</si>
  <si>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</si>
  <si>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</si>
  <si>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</si>
  <si>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</si>
  <si>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</si>
  <si>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</si>
  <si>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</si>
  <si>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</si>
  <si>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</si>
  <si>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</si>
  <si>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</si>
  <si>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</si>
  <si>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</si>
  <si>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</si>
  <si>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</si>
  <si>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</si>
  <si>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</si>
  <si>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</si>
  <si>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</si>
  <si>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</si>
  <si>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</si>
  <si>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</si>
  <si>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</si>
  <si>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</si>
  <si>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</si>
  <si>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</si>
  <si>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</si>
  <si>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</si>
  <si>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</si>
  <si>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</si>
  <si>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</si>
  <si>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</si>
  <si>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</si>
  <si>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</si>
  <si>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</si>
  <si>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</si>
  <si>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</si>
  <si>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</si>
  <si>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</si>
  <si>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</si>
  <si>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</si>
  <si>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</si>
  <si>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</si>
  <si>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</si>
  <si>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</si>
  <si>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</si>
  <si>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</si>
  <si>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</si>
  <si>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</si>
  <si>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</si>
  <si>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</si>
  <si>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</si>
  <si>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</si>
  <si>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</si>
  <si>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</si>
  <si>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</si>
  <si>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</si>
  <si>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</si>
  <si>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</si>
  <si>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</si>
  <si>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</si>
  <si>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</si>
  <si>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</si>
  <si>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</si>
  <si>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</si>
  <si>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</si>
  <si>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</si>
  <si>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</si>
  <si>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</si>
  <si>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</si>
  <si>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</si>
  <si>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</si>
  <si>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</si>
  <si>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</si>
  <si>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</si>
  <si>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</si>
  <si>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</si>
  <si>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</si>
  <si>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</si>
  <si>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</si>
  <si>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</si>
  <si>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</si>
  <si>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</si>
  <si>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</si>
  <si>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</si>
  <si>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</si>
  <si>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</si>
  <si>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</si>
  <si>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</si>
  <si>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</si>
  <si>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</si>
  <si>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</si>
  <si>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</si>
  <si>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</si>
  <si>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</si>
  <si>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</si>
  <si>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</si>
  <si>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</si>
  <si>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</si>
  <si>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</si>
  <si>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</si>
  <si>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</si>
  <si>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</si>
  <si>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</si>
  <si>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</si>
  <si>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</si>
  <si>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</si>
  <si>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</si>
  <si>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</si>
  <si>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</si>
  <si>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</si>
  <si>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</si>
  <si>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</si>
  <si>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</si>
  <si>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</si>
  <si>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</si>
  <si>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</si>
  <si>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</si>
  <si>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</si>
  <si>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</si>
  <si>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</si>
  <si>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</si>
  <si>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</si>
  <si>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</si>
  <si>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</si>
  <si>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</si>
  <si>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</si>
  <si>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</si>
  <si>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</si>
  <si>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</si>
  <si>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</si>
  <si>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</si>
  <si>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</si>
  <si>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</si>
  <si>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</si>
  <si>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</si>
  <si>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</si>
  <si>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</si>
  <si>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</si>
  <si>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</si>
  <si>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</si>
  <si>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</si>
  <si>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</si>
  <si>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</si>
  <si>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</si>
  <si>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</si>
  <si>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</si>
  <si>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</si>
  <si>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</si>
  <si>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</si>
  <si>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</si>
  <si>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</si>
  <si>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</si>
  <si>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</si>
  <si>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</si>
  <si>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</si>
  <si>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</si>
  <si>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</si>
  <si>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</si>
  <si>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</si>
  <si>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</si>
  <si>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</si>
  <si>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</si>
  <si>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</si>
  <si>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</si>
  <si>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</si>
  <si>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</si>
  <si>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</si>
  <si>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</si>
  <si>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</si>
  <si>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</si>
  <si>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</si>
  <si>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</si>
  <si>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</si>
  <si>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</si>
  <si>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</si>
  <si>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</si>
  <si>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</si>
  <si>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</si>
  <si>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</si>
  <si>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</si>
  <si>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</si>
  <si>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</si>
  <si>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</si>
  <si>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</si>
  <si>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</si>
  <si>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</si>
  <si>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</si>
  <si>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</si>
  <si>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</si>
  <si>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</si>
  <si>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</si>
  <si>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</si>
  <si>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</si>
  <si>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</si>
  <si>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</si>
  <si>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</si>
  <si>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</si>
  <si>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</si>
  <si>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</si>
  <si>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</si>
  <si>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</si>
  <si>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</si>
  <si>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</si>
  <si>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</si>
  <si>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</si>
  <si>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</si>
  <si>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</si>
  <si>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</si>
  <si>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</si>
  <si>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</si>
  <si>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</si>
  <si>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</si>
  <si>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</si>
  <si>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</si>
  <si>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</si>
  <si>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</si>
  <si>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</si>
  <si>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</si>
  <si>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</si>
  <si>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</si>
  <si>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</si>
  <si>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</si>
  <si>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</si>
  <si>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</si>
  <si>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</si>
  <si>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</si>
  <si>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</si>
  <si>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</si>
  <si>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</si>
  <si>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</si>
  <si>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</si>
  <si>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</si>
  <si>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</si>
  <si>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</si>
  <si>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</si>
  <si>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</si>
  <si>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</si>
  <si>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</si>
  <si>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</si>
  <si>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</si>
  <si>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</si>
  <si>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</si>
  <si>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</si>
  <si>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</si>
  <si>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</si>
  <si>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</si>
  <si>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</si>
  <si>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</si>
  <si>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</si>
  <si>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</si>
  <si>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</si>
  <si>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</si>
  <si>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</si>
  <si>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</si>
  <si>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</si>
  <si>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</si>
  <si>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</si>
  <si>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</si>
  <si>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</si>
  <si>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</si>
  <si>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</si>
  <si>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</si>
  <si>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</si>
  <si>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</si>
  <si>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</si>
  <si>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</si>
  <si>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</si>
  <si>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</si>
  <si>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</si>
  <si>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</si>
  <si>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</si>
  <si>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</si>
  <si>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</si>
  <si>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</si>
  <si>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</si>
  <si>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</si>
  <si>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</si>
  <si>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</si>
  <si>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</si>
  <si>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</si>
  <si>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</si>
  <si>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</si>
  <si>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</si>
  <si>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</si>
  <si>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</si>
  <si>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</si>
  <si>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</si>
  <si>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</si>
  <si>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</si>
  <si>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</si>
  <si>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</si>
  <si>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</si>
  <si>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</si>
  <si>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</si>
  <si>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</si>
  <si>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</si>
  <si>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</si>
  <si>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</si>
  <si>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</si>
  <si>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</si>
  <si>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</si>
  <si>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</si>
  <si>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</si>
  <si>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</si>
  <si>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</si>
  <si>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</si>
  <si>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</si>
  <si>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</si>
  <si>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</si>
  <si>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</si>
  <si>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</si>
  <si>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</si>
  <si>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</si>
  <si>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</si>
  <si>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</si>
  <si>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</si>
  <si>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</si>
  <si>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</si>
  <si>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</si>
  <si>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</si>
  <si>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</si>
  <si>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</si>
  <si>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</si>
  <si>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</si>
  <si>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</si>
  <si>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</si>
  <si>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</si>
  <si>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</si>
  <si>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</si>
  <si>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</si>
  <si>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</si>
  <si>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</si>
  <si>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</si>
  <si>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</si>
  <si>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</si>
  <si>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</si>
  <si>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</si>
  <si>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</si>
  <si>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</si>
  <si>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</si>
  <si>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</si>
  <si>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</si>
  <si>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</si>
  <si>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</si>
  <si>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</si>
  <si>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</si>
  <si>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</si>
  <si>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</si>
  <si>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</si>
  <si>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</si>
  <si>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</si>
  <si>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</si>
  <si>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</si>
  <si>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</si>
  <si>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</si>
  <si>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</si>
  <si>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</si>
  <si>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</si>
  <si>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</si>
  <si>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</si>
  <si>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</si>
  <si>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</si>
  <si>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</si>
  <si>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</si>
  <si>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</si>
  <si>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</si>
  <si>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</si>
  <si>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</si>
  <si>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</si>
  <si>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</si>
  <si>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</si>
  <si>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</si>
  <si>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</si>
  <si>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</si>
  <si>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</si>
  <si>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</si>
  <si>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</si>
  <si>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</si>
  <si>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</si>
  <si>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</si>
  <si>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</si>
  <si>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</si>
  <si>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</si>
  <si>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</si>
  <si>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</si>
  <si>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</si>
  <si>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</si>
  <si>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</si>
  <si>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</si>
  <si>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</si>
  <si>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</si>
  <si>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</si>
  <si>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</si>
  <si>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</si>
  <si>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</si>
  <si>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</si>
  <si>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</si>
  <si>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</si>
  <si>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</si>
  <si>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</si>
  <si>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</si>
  <si>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</si>
  <si>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</si>
  <si>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</si>
  <si>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</si>
  <si>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</si>
  <si>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</si>
  <si>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</si>
  <si>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</si>
  <si>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</si>
  <si>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</si>
  <si>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</si>
  <si>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</si>
  <si>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</si>
  <si>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</si>
  <si>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</si>
  <si>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</si>
  <si>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</si>
  <si>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</si>
  <si>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</si>
  <si>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</si>
  <si>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</si>
  <si>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</si>
  <si>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</si>
  <si>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</si>
  <si>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</si>
  <si>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</si>
  <si>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</si>
  <si>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</si>
  <si>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</si>
  <si>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</si>
  <si>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</si>
  <si>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</si>
  <si>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</si>
  <si>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</si>
  <si>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</si>
  <si>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</si>
  <si>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</si>
  <si>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</si>
  <si>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</si>
  <si>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</si>
  <si>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</si>
  <si>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</si>
  <si>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</si>
  <si>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</si>
  <si>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</si>
  <si>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</si>
  <si>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</si>
  <si>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</si>
  <si>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</si>
  <si>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</si>
  <si>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</si>
  <si>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</si>
  <si>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</si>
  <si>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</si>
  <si>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</si>
  <si>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</si>
  <si>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</si>
  <si>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</si>
  <si>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</si>
  <si>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</si>
  <si>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</si>
  <si>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</si>
  <si>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</si>
  <si>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</si>
  <si>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</si>
  <si>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</si>
  <si>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</si>
  <si>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</si>
  <si>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</si>
  <si>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</si>
  <si>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</si>
  <si>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</si>
  <si>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</si>
  <si>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</si>
  <si>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</si>
  <si>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</si>
  <si>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</si>
  <si>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</si>
  <si>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</si>
  <si>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</si>
  <si>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</si>
  <si>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</si>
  <si>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</si>
  <si>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</si>
  <si>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</si>
  <si>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</si>
  <si>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</si>
  <si>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</si>
  <si>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</si>
  <si>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</si>
  <si>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</si>
  <si>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</si>
  <si>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</si>
  <si>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</si>
  <si>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</si>
  <si>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</si>
  <si>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</si>
  <si>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</si>
  <si>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</si>
  <si>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</si>
  <si>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</si>
  <si>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</si>
  <si>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</si>
  <si>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</si>
  <si>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</si>
  <si>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</si>
  <si>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</si>
  <si>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</si>
  <si>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</si>
  <si>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</si>
  <si>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</si>
  <si>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</si>
  <si>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</si>
  <si>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</si>
  <si>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</si>
  <si>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</si>
  <si>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</si>
  <si>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</si>
  <si>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</si>
  <si>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</si>
  <si>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</si>
  <si>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</si>
  <si>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</si>
  <si>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</si>
  <si>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</si>
  <si>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</si>
  <si>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</si>
  <si>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</si>
  <si>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</si>
  <si>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</si>
  <si>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</si>
  <si>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</si>
  <si>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</si>
  <si>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</si>
  <si>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</si>
  <si>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</si>
  <si>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</si>
  <si>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</si>
  <si>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</si>
  <si>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</si>
  <si>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</si>
  <si>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</si>
  <si>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</si>
  <si>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</si>
  <si>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</si>
  <si>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</si>
  <si>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</si>
  <si>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</si>
  <si>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</si>
  <si>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</si>
  <si>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</si>
  <si>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</si>
  <si>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</si>
  <si>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</si>
  <si>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</si>
  <si>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</si>
  <si>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</si>
  <si>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</si>
  <si>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</si>
  <si>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</si>
  <si>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</si>
  <si>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</si>
  <si>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</si>
  <si>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</si>
  <si>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</si>
  <si>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</si>
  <si>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</si>
  <si>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</si>
  <si>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</si>
  <si>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</si>
  <si>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</si>
  <si>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</si>
  <si>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</si>
  <si>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</si>
  <si>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</si>
  <si>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</si>
  <si>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</si>
  <si>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</si>
  <si>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</si>
  <si>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</si>
  <si>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</si>
  <si>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</si>
  <si>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</si>
  <si>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</si>
  <si>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</si>
  <si>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</si>
  <si>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</si>
  <si>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</si>
  <si>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</si>
  <si>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</si>
  <si>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</si>
  <si>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</si>
  <si>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</si>
  <si>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</si>
  <si>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</si>
  <si>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</si>
  <si>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</si>
  <si>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</si>
  <si>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</si>
  <si>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</si>
  <si>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</si>
  <si>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</si>
  <si>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</si>
  <si>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</si>
  <si>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</si>
  <si>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</si>
  <si>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</si>
  <si>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</si>
  <si>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</si>
  <si>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</si>
  <si>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</si>
  <si>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</si>
  <si>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</si>
  <si>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</si>
  <si>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</si>
  <si>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</si>
  <si>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</si>
  <si>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</si>
  <si>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</si>
  <si>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</si>
  <si>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</si>
  <si>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</si>
  <si>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</si>
  <si>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</si>
  <si>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</si>
  <si>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</si>
  <si>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</si>
  <si>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</si>
  <si>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</si>
  <si>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</si>
  <si>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</si>
  <si>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</si>
  <si>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</si>
  <si>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</si>
  <si>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</si>
  <si>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</si>
  <si>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</si>
  <si>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</si>
  <si>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</si>
  <si>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</si>
  <si>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</si>
  <si>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</si>
  <si>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</si>
  <si>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</si>
  <si>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</si>
  <si>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</si>
  <si>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</si>
  <si>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</si>
  <si>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</si>
  <si>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</si>
  <si>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</si>
  <si>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</si>
  <si>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</si>
  <si>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</si>
  <si>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</si>
  <si>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</si>
  <si>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</si>
  <si>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</si>
  <si>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</si>
  <si>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</si>
  <si>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</si>
  <si>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</si>
  <si>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</si>
  <si>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</si>
  <si>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</si>
  <si>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</si>
  <si>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</si>
  <si>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</si>
  <si>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</si>
  <si>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</si>
  <si>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</si>
  <si>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</si>
  <si>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</si>
  <si>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</si>
  <si>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</si>
  <si>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</si>
  <si>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</si>
  <si>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</si>
  <si>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</si>
  <si>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</si>
  <si>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</si>
  <si>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</si>
  <si>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</si>
  <si>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</si>
  <si>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</si>
  <si>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</si>
  <si>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</si>
  <si>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</si>
  <si>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</si>
  <si>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</si>
  <si>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</si>
  <si>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</si>
  <si>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</si>
  <si>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</si>
  <si>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</si>
  <si>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</si>
  <si>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</si>
  <si>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</si>
  <si>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</si>
  <si>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</si>
  <si>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</si>
  <si>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</si>
  <si>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</si>
  <si>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</si>
  <si>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</si>
  <si>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</si>
  <si>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</si>
  <si>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</si>
  <si>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</si>
  <si>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</si>
  <si>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</si>
  <si>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</si>
  <si>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</si>
  <si>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</si>
  <si>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</si>
  <si>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</si>
  <si>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</si>
  <si>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</si>
  <si>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</si>
  <si>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</si>
  <si>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</si>
  <si>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</si>
  <si>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</si>
  <si>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</si>
  <si>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</si>
  <si>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</si>
  <si>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</si>
  <si>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</si>
  <si>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</si>
  <si>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</si>
  <si>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</si>
  <si>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</si>
  <si>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</si>
  <si>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</si>
  <si>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</si>
  <si>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</si>
  <si>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</si>
  <si>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</si>
  <si>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</si>
  <si>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</si>
  <si>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</si>
  <si>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</si>
  <si>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</si>
  <si>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</si>
  <si>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</si>
  <si>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</si>
  <si>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</si>
  <si>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</si>
  <si>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</si>
  <si>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</si>
  <si>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</si>
  <si>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</si>
  <si>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</si>
  <si>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</si>
  <si>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</si>
  <si>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</si>
  <si>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</si>
  <si>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</si>
  <si>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</si>
  <si>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</si>
  <si>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</si>
  <si>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</si>
  <si>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</si>
  <si>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</si>
  <si>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</si>
  <si>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</si>
  <si>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</si>
  <si>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</si>
  <si>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</si>
  <si>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</si>
  <si>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</si>
  <si>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</si>
  <si>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</si>
  <si>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</si>
  <si>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</si>
  <si>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</si>
  <si>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</si>
  <si>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</si>
  <si>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</si>
  <si>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</si>
  <si>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</si>
  <si>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</si>
  <si>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</si>
  <si>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</si>
  <si>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</si>
  <si>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</si>
  <si>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</si>
  <si>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</si>
  <si>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</si>
  <si>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</si>
  <si>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</si>
  <si>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</si>
  <si>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</si>
  <si>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</si>
  <si>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</si>
  <si>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</si>
  <si>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</si>
  <si>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</si>
  <si>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</si>
  <si>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</si>
  <si>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</si>
  <si>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</si>
  <si>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</si>
  <si>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</si>
  <si>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</si>
  <si>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</si>
  <si>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</si>
  <si>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</si>
  <si>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</si>
  <si>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</si>
  <si>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</si>
  <si>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</si>
  <si>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</si>
  <si>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</si>
  <si>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</si>
  <si>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</si>
  <si>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</si>
  <si>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</si>
  <si>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</si>
  <si>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</si>
  <si>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</si>
  <si>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</si>
  <si>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</si>
  <si>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</si>
  <si>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</si>
  <si>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</si>
  <si>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</si>
  <si>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</si>
  <si>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</si>
  <si>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</si>
  <si>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</si>
  <si>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</si>
  <si>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</si>
  <si>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</si>
  <si>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</si>
  <si>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</si>
  <si>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</si>
  <si>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</si>
  <si>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</si>
  <si>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</si>
  <si>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</si>
  <si>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</si>
  <si>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</si>
  <si>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</si>
  <si>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</si>
  <si>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</si>
  <si>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</si>
  <si>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</si>
  <si>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</si>
  <si>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</si>
  <si>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</si>
  <si>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</si>
  <si>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</si>
  <si>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</si>
  <si>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</si>
  <si>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</si>
  <si>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</si>
  <si>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</si>
  <si>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</si>
  <si>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</si>
  <si>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</si>
  <si>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</si>
  <si>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</si>
  <si>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</si>
  <si>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</si>
  <si>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</si>
  <si>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</si>
  <si>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</si>
  <si>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</si>
  <si>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</si>
  <si>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</si>
  <si>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</si>
  <si>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</si>
  <si>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</si>
  <si>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</si>
  <si>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</si>
  <si>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</si>
  <si>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</si>
  <si>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</si>
  <si>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</si>
  <si>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</si>
  <si>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</si>
  <si>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</si>
  <si>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</si>
  <si>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</si>
  <si>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</si>
  <si>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</si>
  <si>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</si>
  <si>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</si>
  <si>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</si>
  <si>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</si>
  <si>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</si>
  <si>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</si>
  <si>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</si>
  <si>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</si>
  <si>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</si>
  <si>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</si>
  <si>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</si>
  <si>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</si>
  <si>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</si>
  <si>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</si>
  <si>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</si>
  <si>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</si>
  <si>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</si>
  <si>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</si>
  <si>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</si>
  <si>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</si>
  <si>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</si>
  <si>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</si>
  <si>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</si>
  <si>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</si>
  <si>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</si>
  <si>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</si>
  <si>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</si>
  <si>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</si>
  <si>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</si>
  <si>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</si>
  <si>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</si>
  <si>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</si>
  <si>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</si>
  <si>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</si>
  <si>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</si>
  <si>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</si>
  <si>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</si>
  <si>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</si>
  <si>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</si>
  <si>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</si>
  <si>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</si>
  <si>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</si>
  <si>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</si>
  <si>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</si>
  <si>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</si>
  <si>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</si>
  <si>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</si>
  <si>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</si>
  <si>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</si>
  <si>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</si>
  <si>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</si>
  <si>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</si>
  <si>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</si>
  <si>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</si>
  <si>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</si>
  <si>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</si>
  <si>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</si>
  <si>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</si>
  <si>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</si>
  <si>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</si>
  <si>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</si>
  <si>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</si>
  <si>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</si>
  <si>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</si>
  <si>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</si>
  <si>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</si>
  <si>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</si>
  <si>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</si>
  <si>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</si>
  <si>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</si>
  <si>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</si>
  <si>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</si>
  <si>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</si>
  <si>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</si>
  <si>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</si>
  <si>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</si>
  <si>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</si>
  <si>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</si>
  <si>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</si>
  <si>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</si>
  <si>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</si>
  <si>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</si>
  <si>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</si>
  <si>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</si>
  <si>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</si>
  <si>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</si>
  <si>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</si>
  <si>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</si>
  <si>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</si>
  <si>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</si>
  <si>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</si>
  <si>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</si>
  <si>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</si>
  <si>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</si>
  <si>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</si>
  <si>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</si>
  <si>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</si>
  <si>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</si>
  <si>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</si>
  <si>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</si>
  <si>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</si>
  <si>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</si>
  <si>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</si>
  <si>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</si>
  <si>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</si>
  <si>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</si>
  <si>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</si>
  <si>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</si>
  <si>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</si>
  <si>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</si>
  <si>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</si>
  <si>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</si>
  <si>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</si>
  <si>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</si>
  <si>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</si>
  <si>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</si>
  <si>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</si>
  <si>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</si>
  <si>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</si>
  <si>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</si>
  <si>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</si>
  <si>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</si>
  <si>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</si>
  <si>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</si>
  <si>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</si>
  <si>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</si>
  <si>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</si>
  <si>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</si>
  <si>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</si>
  <si>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</si>
  <si>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</si>
  <si>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</si>
  <si>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</si>
  <si>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</si>
  <si>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</si>
  <si>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</si>
  <si>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</si>
  <si>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</si>
  <si>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</si>
  <si>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</si>
  <si>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</si>
  <si>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</si>
  <si>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</si>
  <si>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</si>
  <si>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</si>
  <si>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</si>
  <si>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</si>
  <si>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</si>
  <si>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</si>
  <si>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</si>
  <si>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</si>
  <si>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</si>
  <si>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</si>
  <si>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</si>
  <si>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</si>
  <si>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</si>
  <si>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</si>
  <si>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</si>
  <si>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</si>
  <si>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</si>
  <si>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</si>
  <si>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</si>
  <si>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</si>
  <si>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</si>
  <si>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</si>
  <si>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</si>
  <si>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</si>
  <si>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</si>
  <si>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</si>
  <si>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</si>
  <si>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</si>
  <si>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</si>
  <si>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</si>
  <si>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</si>
  <si>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</si>
  <si>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</si>
  <si>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</si>
  <si>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</si>
  <si>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</si>
  <si>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</si>
  <si>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</si>
  <si>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</si>
  <si>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</si>
  <si>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</si>
  <si>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</si>
  <si>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</si>
  <si>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</si>
  <si>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</si>
  <si>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</si>
  <si>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</si>
  <si>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</si>
  <si>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</si>
  <si>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</si>
  <si>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</si>
  <si>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</si>
  <si>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</si>
  <si>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</si>
  <si>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</si>
  <si>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</si>
  <si>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</si>
  <si>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</si>
  <si>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</si>
  <si>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</si>
  <si>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</si>
  <si>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</si>
  <si>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</si>
  <si>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</si>
  <si>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</si>
  <si>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</si>
  <si>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</si>
  <si>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</si>
  <si>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</si>
  <si>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</si>
  <si>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</si>
  <si>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</si>
  <si>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</si>
  <si>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</si>
  <si>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</si>
  <si>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</si>
  <si>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</si>
  <si>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</si>
  <si>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</si>
  <si>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</si>
  <si>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</si>
  <si>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</si>
  <si>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</si>
  <si>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</si>
  <si>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</si>
  <si>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</si>
  <si>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</si>
  <si>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</si>
  <si>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</si>
  <si>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</si>
  <si>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</si>
  <si>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</si>
  <si>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</si>
  <si>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</si>
  <si>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</si>
  <si>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</si>
  <si>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</si>
  <si>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</si>
  <si>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</si>
  <si>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</si>
  <si>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</si>
  <si>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</si>
  <si>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</si>
  <si>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</si>
  <si>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</si>
  <si>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</si>
  <si>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</si>
  <si>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</si>
  <si>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</si>
  <si>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</si>
  <si>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</si>
  <si>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</si>
  <si>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</si>
  <si>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</si>
  <si>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</si>
  <si>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</si>
  <si>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</si>
  <si>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</si>
  <si>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</si>
  <si>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</si>
  <si>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</si>
  <si>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</si>
  <si>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</si>
  <si>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</si>
  <si>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</si>
  <si>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</si>
  <si>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</si>
  <si>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</si>
  <si>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</si>
  <si>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</si>
  <si>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</si>
  <si>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</si>
  <si>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</si>
  <si>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</si>
  <si>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</si>
  <si>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</si>
  <si>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</si>
  <si>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</si>
  <si>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</si>
  <si>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</si>
  <si>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</si>
  <si>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</si>
  <si>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</si>
  <si>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</si>
  <si>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</si>
  <si>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</si>
  <si>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</si>
  <si>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</si>
  <si>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</si>
  <si>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</si>
  <si>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</si>
  <si>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</si>
  <si>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</si>
  <si>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</si>
  <si>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</si>
  <si>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</si>
  <si>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</si>
  <si>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</si>
  <si>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</si>
  <si>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</si>
  <si>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</si>
  <si>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</si>
  <si>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</si>
  <si>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</si>
  <si>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</si>
  <si>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</si>
  <si>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</si>
  <si>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</si>
  <si>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</si>
  <si>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</si>
  <si>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</si>
  <si>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</si>
  <si>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</si>
  <si>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</si>
  <si>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</si>
  <si>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</si>
  <si>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</si>
  <si>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</si>
  <si>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</si>
  <si>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</si>
  <si>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</si>
  <si>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</si>
  <si>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</si>
  <si>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</si>
  <si>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</si>
  <si>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</si>
  <si>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</si>
  <si>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</si>
  <si>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</si>
  <si>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</si>
  <si>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</si>
  <si>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</si>
  <si>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</si>
  <si>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</si>
  <si>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</si>
  <si>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</si>
  <si>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</si>
  <si>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</si>
  <si>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</si>
  <si>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</si>
  <si>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</si>
  <si>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</si>
  <si>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</si>
  <si>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</si>
  <si>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</si>
  <si>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</si>
  <si>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</si>
  <si>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</si>
  <si>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</si>
  <si>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</si>
  <si>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</si>
  <si>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</si>
  <si>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</si>
  <si>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</si>
  <si>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</si>
  <si>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</si>
  <si>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</si>
  <si>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</si>
  <si>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</si>
  <si>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</si>
  <si>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</si>
  <si>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</si>
  <si>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</si>
  <si>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</si>
  <si>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</si>
  <si>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</si>
  <si>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</si>
  <si>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</si>
  <si>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</si>
  <si>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</si>
  <si>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</si>
  <si>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</si>
  <si>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</si>
  <si>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</si>
  <si>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</si>
  <si>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</si>
  <si>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</si>
  <si>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</si>
  <si>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</si>
  <si>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</si>
  <si>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</si>
  <si>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</si>
  <si>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</si>
  <si>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</si>
  <si>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</si>
  <si>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</si>
  <si>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</si>
  <si>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</si>
  <si>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</si>
  <si>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</si>
  <si>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</si>
  <si>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</si>
  <si>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</si>
  <si>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</si>
  <si>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</si>
  <si>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</si>
  <si>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</si>
  <si>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</si>
  <si>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</si>
  <si>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</si>
  <si>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</si>
  <si>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</si>
  <si>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</si>
  <si>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</si>
  <si>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</si>
  <si>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</si>
  <si>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</si>
  <si>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</si>
  <si>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</si>
  <si>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</si>
  <si>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</si>
  <si>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</si>
  <si>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</si>
  <si>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</si>
  <si>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</si>
  <si>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</si>
  <si>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</si>
  <si>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</si>
  <si>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</si>
  <si>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</si>
  <si>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</si>
  <si>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</si>
  <si>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</si>
  <si>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</si>
  <si>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</si>
  <si>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</si>
  <si>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</si>
  <si>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</si>
  <si>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</si>
  <si>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</si>
  <si>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</si>
  <si>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</si>
  <si>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</si>
  <si>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</si>
  <si>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</si>
  <si>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</si>
  <si>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</si>
  <si>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</si>
  <si>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</si>
  <si>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</si>
  <si>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</si>
  <si>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</si>
  <si>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</si>
  <si>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</si>
  <si>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</si>
  <si>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</si>
  <si>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</si>
  <si>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</si>
  <si>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</si>
  <si>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</si>
  <si>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</si>
  <si>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</si>
  <si>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</si>
  <si>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</si>
  <si>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</si>
  <si>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</si>
  <si>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</si>
  <si>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</si>
  <si>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</si>
  <si>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</si>
  <si>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</si>
  <si>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</si>
  <si>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</si>
  <si>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</si>
  <si>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</si>
  <si>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</si>
  <si>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</si>
  <si>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</si>
  <si>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</si>
  <si>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</si>
  <si>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</si>
  <si>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</si>
  <si>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</si>
  <si>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</si>
  <si>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</si>
  <si>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</si>
  <si>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</si>
  <si>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</si>
  <si>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</si>
  <si>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</si>
  <si>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</si>
  <si>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</si>
  <si>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</si>
  <si>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</si>
  <si>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</si>
  <si>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</si>
  <si>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</si>
  <si>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</si>
  <si>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</si>
  <si>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</si>
  <si>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</si>
  <si>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</si>
  <si>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</si>
  <si>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</si>
  <si>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</si>
  <si>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</si>
  <si>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</si>
  <si>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</si>
  <si>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</si>
  <si>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</si>
  <si>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</si>
  <si>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</si>
  <si>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</si>
  <si>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</si>
  <si>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</si>
  <si>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</si>
  <si>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</si>
  <si>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</si>
  <si>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</si>
  <si>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</si>
  <si>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</si>
  <si>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</si>
  <si>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</si>
  <si>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</si>
  <si>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</si>
  <si>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</si>
  <si>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</si>
  <si>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</si>
  <si>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</si>
  <si>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</si>
  <si>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</si>
  <si>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</si>
  <si>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</si>
  <si>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</si>
  <si>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</si>
  <si>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</si>
  <si>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</si>
  <si>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</si>
  <si>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</si>
  <si>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</si>
  <si>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</si>
  <si>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</si>
  <si>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</si>
  <si>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</si>
  <si>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</si>
  <si>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</si>
  <si>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</si>
  <si>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</si>
  <si>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</si>
  <si>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</si>
  <si>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</si>
  <si>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</si>
  <si>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</si>
  <si>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</si>
  <si>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</si>
  <si>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</si>
  <si>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</si>
  <si>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</si>
  <si>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</si>
  <si>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</si>
  <si>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</si>
  <si>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</si>
  <si>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</si>
  <si>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</si>
  <si>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</si>
  <si>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</si>
  <si>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</si>
  <si>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</si>
  <si>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</si>
  <si>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</si>
  <si>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</si>
  <si>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</si>
  <si>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</si>
  <si>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</si>
  <si>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</si>
  <si>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</si>
  <si>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</si>
  <si>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</si>
  <si>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</si>
  <si>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</si>
  <si>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</si>
  <si>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</si>
  <si>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</si>
  <si>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</si>
  <si>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</si>
  <si>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</si>
  <si>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</si>
  <si>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</si>
  <si>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</si>
  <si>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</si>
  <si>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</si>
  <si>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</si>
  <si>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</si>
  <si>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</si>
  <si>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</si>
  <si>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</si>
  <si>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</si>
  <si>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</si>
  <si>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</si>
  <si>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</si>
  <si>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</si>
  <si>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</si>
  <si>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</si>
  <si>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</si>
  <si>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</si>
  <si>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</si>
  <si>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</si>
  <si>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</si>
  <si>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</si>
  <si>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</si>
  <si>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</si>
  <si>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</si>
  <si>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</si>
  <si>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</si>
  <si>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</si>
  <si>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</si>
  <si>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</si>
  <si>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</si>
  <si>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</si>
  <si>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</si>
  <si>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</si>
  <si>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</si>
  <si>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</si>
  <si>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</si>
  <si>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</si>
  <si>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</si>
  <si>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</si>
  <si>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</si>
  <si>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</si>
  <si>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</si>
  <si>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</si>
  <si>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</si>
  <si>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</si>
  <si>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</si>
  <si>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</si>
  <si>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</si>
  <si>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</si>
  <si>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</si>
  <si>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</si>
  <si>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</si>
  <si>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</si>
  <si>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</si>
  <si>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</si>
  <si>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</si>
  <si>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</si>
  <si>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</si>
  <si>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</si>
  <si>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</si>
  <si>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</si>
  <si>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</si>
  <si>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</si>
  <si>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</si>
  <si>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</si>
  <si>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</si>
  <si>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</si>
  <si>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</si>
  <si>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</si>
  <si>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</si>
  <si>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</si>
  <si>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</si>
  <si>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</si>
  <si>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</si>
  <si>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</si>
  <si>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</si>
  <si>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</si>
  <si>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</si>
  <si>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</si>
  <si>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</si>
  <si>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</si>
  <si>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</si>
  <si>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</si>
  <si>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</si>
  <si>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</si>
  <si>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</si>
  <si>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</si>
  <si>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</si>
  <si>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</si>
  <si>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</si>
  <si>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</si>
  <si>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</si>
  <si>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</si>
  <si>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</si>
  <si>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</si>
  <si>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</si>
  <si>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</si>
  <si>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</si>
  <si>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</si>
  <si>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</si>
  <si>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</si>
  <si>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</si>
  <si>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</si>
  <si>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</si>
  <si>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</si>
  <si>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</si>
  <si>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</si>
  <si>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</si>
  <si>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</si>
  <si>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</si>
  <si>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</si>
  <si>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</si>
  <si>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</si>
  <si>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</si>
  <si>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</si>
  <si>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</si>
  <si>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</si>
  <si>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</si>
  <si>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</si>
  <si>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</si>
  <si>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</si>
  <si>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</si>
  <si>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</si>
  <si>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</si>
  <si>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</si>
  <si>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</si>
  <si>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</si>
  <si>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</si>
  <si>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</si>
  <si>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</si>
  <si>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</si>
  <si>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</si>
  <si>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</si>
  <si>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</si>
  <si>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</si>
  <si>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</si>
  <si>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</si>
  <si>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</si>
  <si>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</si>
  <si>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</si>
  <si>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</si>
  <si>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</si>
  <si>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</si>
  <si>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</si>
  <si>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</si>
  <si>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</si>
  <si>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</si>
  <si>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</si>
  <si>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</si>
  <si>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</si>
  <si>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</si>
  <si>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</si>
  <si>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</si>
  <si>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</si>
  <si>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</si>
  <si>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</si>
  <si>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</si>
  <si>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</si>
  <si>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</si>
  <si>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</si>
  <si>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</si>
  <si>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</si>
  <si>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</si>
  <si>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</si>
  <si>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</si>
  <si>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</si>
  <si>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</si>
  <si>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</si>
  <si>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</si>
  <si>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</si>
  <si>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</si>
  <si>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</si>
  <si>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</si>
  <si>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</si>
  <si>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</si>
  <si>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</si>
  <si>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</si>
  <si>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</si>
  <si>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</si>
  <si>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</si>
  <si>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</si>
  <si>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</si>
  <si>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</si>
  <si>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</si>
  <si>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</si>
  <si>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</si>
  <si>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</si>
  <si>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</si>
  <si>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</si>
  <si>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</si>
  <si>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</si>
  <si>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</si>
  <si>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</si>
  <si>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</si>
  <si>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</si>
  <si>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</si>
  <si>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</si>
  <si>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</si>
  <si>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</si>
  <si>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</si>
  <si>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</si>
  <si>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</si>
  <si>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</si>
  <si>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</si>
  <si>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</si>
  <si>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</si>
  <si>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</si>
  <si>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</si>
  <si>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</si>
  <si>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</si>
  <si>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</si>
  <si>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</si>
  <si>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</si>
  <si>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</si>
  <si>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</si>
  <si>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</si>
  <si>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</si>
  <si>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</si>
  <si>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</si>
  <si>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</si>
  <si>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</si>
  <si>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</si>
  <si>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</si>
  <si>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</si>
  <si>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</si>
  <si>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</si>
  <si>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</si>
  <si>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</si>
  <si>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</si>
  <si>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</si>
  <si>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</si>
  <si>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</si>
  <si>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</si>
  <si>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</si>
  <si>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</si>
  <si>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</si>
  <si>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</si>
  <si>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</si>
  <si>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</si>
  <si>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</si>
  <si>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</si>
  <si>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</si>
  <si>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</si>
  <si>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</si>
  <si>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</si>
  <si>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</si>
  <si>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</si>
  <si>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</si>
  <si>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</si>
  <si>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</si>
  <si>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</si>
  <si>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</si>
  <si>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</si>
  <si>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</si>
  <si>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</si>
  <si>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</si>
  <si>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</si>
  <si>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</si>
  <si>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</si>
  <si>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</si>
  <si>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</si>
  <si>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</si>
  <si>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</si>
  <si>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</si>
  <si>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</si>
  <si>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</si>
  <si>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</si>
  <si>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</si>
  <si>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</si>
  <si>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</si>
  <si>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</si>
  <si>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</si>
  <si>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</si>
  <si>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</si>
  <si>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</si>
  <si>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</si>
  <si>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</si>
  <si>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</si>
  <si>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</si>
  <si>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</si>
  <si>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</si>
  <si>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</si>
  <si>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</si>
  <si>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</si>
  <si>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</si>
  <si>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</si>
  <si>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</si>
  <si>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</si>
  <si>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</si>
  <si>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</si>
  <si>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</si>
  <si>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</si>
  <si>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</si>
  <si>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</si>
  <si>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</si>
  <si>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</si>
  <si>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</si>
  <si>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</si>
  <si>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</si>
  <si>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</si>
  <si>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</si>
  <si>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</si>
  <si>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</si>
  <si>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</si>
  <si>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</si>
  <si>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</si>
  <si>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</si>
  <si>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</si>
  <si>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</si>
  <si>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</si>
  <si>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</si>
  <si>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</si>
  <si>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</si>
  <si>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</si>
  <si>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</si>
  <si>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</si>
  <si>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</si>
  <si>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</si>
  <si>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</si>
  <si>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</si>
  <si>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</si>
  <si>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</si>
  <si>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</si>
  <si>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</si>
  <si>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</si>
  <si>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</si>
  <si>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</si>
  <si>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</si>
  <si>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</si>
  <si>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</si>
  <si>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</si>
  <si>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</si>
  <si>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</si>
  <si>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</si>
  <si>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</si>
  <si>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</si>
  <si>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</si>
  <si>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</si>
  <si>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</si>
  <si>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</si>
  <si>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</si>
  <si>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</si>
  <si>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</si>
  <si>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</si>
  <si>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</si>
  <si>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</si>
  <si>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</si>
  <si>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</si>
  <si>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</si>
  <si>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</si>
  <si>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</si>
  <si>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</si>
  <si>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</si>
  <si>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</si>
  <si>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</si>
  <si>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</si>
  <si>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</si>
  <si>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</si>
  <si>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</si>
  <si>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</si>
  <si>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</si>
  <si>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</si>
  <si>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</si>
  <si>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</si>
  <si>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</si>
  <si>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</si>
  <si>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</si>
  <si>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</si>
  <si>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</si>
  <si>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</si>
  <si>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</si>
  <si>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</si>
  <si>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</si>
  <si>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</si>
  <si>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</si>
  <si>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</si>
  <si>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</si>
  <si>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</si>
  <si>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</si>
  <si>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</si>
  <si>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</si>
  <si>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</si>
  <si>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</si>
  <si>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</si>
  <si>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</si>
  <si>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</si>
  <si>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</si>
  <si>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</si>
  <si>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</si>
  <si>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</si>
  <si>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</si>
  <si>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</si>
  <si>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</si>
  <si>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</si>
  <si>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</si>
  <si>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</si>
  <si>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</si>
  <si>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</si>
  <si>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</si>
  <si>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</si>
  <si>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</si>
  <si>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</si>
  <si>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</si>
  <si>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</si>
  <si>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</si>
  <si>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</si>
  <si>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</si>
  <si>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</si>
  <si>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</si>
  <si>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</si>
  <si>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</si>
  <si>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</si>
  <si>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</si>
  <si>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</si>
  <si>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</si>
  <si>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</si>
  <si>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</si>
  <si>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</si>
  <si>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</si>
  <si>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</si>
  <si>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</si>
  <si>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</si>
  <si>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</si>
  <si>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</si>
  <si>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</si>
  <si>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</si>
  <si>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</si>
  <si>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</si>
  <si>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</si>
  <si>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</si>
  <si>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</si>
  <si>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</si>
  <si>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</si>
  <si>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</si>
  <si>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</si>
  <si>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</si>
  <si>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</si>
  <si>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</si>
  <si>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</si>
  <si>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</si>
  <si>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</si>
  <si>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</si>
  <si>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</si>
  <si>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</si>
  <si>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</si>
  <si>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</si>
  <si>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</si>
  <si>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</si>
  <si>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</si>
  <si>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</si>
  <si>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</si>
  <si>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</si>
  <si>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</si>
  <si>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</si>
  <si>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</si>
  <si>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</si>
  <si>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</si>
  <si>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</si>
  <si>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</si>
  <si>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</si>
  <si>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</si>
  <si>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</si>
  <si>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</si>
  <si>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</si>
  <si>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</si>
  <si>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</si>
  <si>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</si>
  <si>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</si>
  <si>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</si>
  <si>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</si>
  <si>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</si>
  <si>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</si>
  <si>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</si>
  <si>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</si>
  <si>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</si>
  <si>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</si>
  <si>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</si>
  <si>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</si>
  <si>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</si>
  <si>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</si>
  <si>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</si>
  <si>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</si>
  <si>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</si>
  <si>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</si>
  <si>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</si>
  <si>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</si>
  <si>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</si>
  <si>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</si>
  <si>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</si>
  <si>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</si>
  <si>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</si>
  <si>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</si>
  <si>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</si>
  <si>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</si>
  <si>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</si>
  <si>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</si>
  <si>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</si>
  <si>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</si>
  <si>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</si>
  <si>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</si>
  <si>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</si>
  <si>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</si>
  <si>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</si>
  <si>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</si>
  <si>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</si>
  <si>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</si>
  <si>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</si>
  <si>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</si>
  <si>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</si>
  <si>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</si>
  <si>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</si>
  <si>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</si>
  <si>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</si>
  <si>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</si>
  <si>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</si>
  <si>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</si>
  <si>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</si>
  <si>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</si>
  <si>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</si>
  <si>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</si>
  <si>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</si>
  <si>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</si>
  <si>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</si>
  <si>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</si>
  <si>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</si>
  <si>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</si>
  <si>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</si>
  <si>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</si>
  <si>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</si>
  <si>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</si>
  <si>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</si>
  <si>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</si>
  <si>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</si>
  <si>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</si>
  <si>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</si>
  <si>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</si>
  <si>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</si>
  <si>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</si>
  <si>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</si>
  <si>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</si>
  <si>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</si>
  <si>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</si>
  <si>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</si>
  <si>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</si>
  <si>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</si>
  <si>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</si>
  <si>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</si>
  <si>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</si>
  <si>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</si>
  <si>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</si>
  <si>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</si>
  <si>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</si>
  <si>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</si>
  <si>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</si>
  <si>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</si>
  <si>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</si>
  <si>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</si>
  <si>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</si>
  <si>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</si>
  <si>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</si>
  <si>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</si>
  <si>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</si>
  <si>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</si>
  <si>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</si>
  <si>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</si>
  <si>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</si>
  <si>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</si>
  <si>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</si>
  <si>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</si>
  <si>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</si>
  <si>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</si>
  <si>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</si>
  <si>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</si>
  <si>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</si>
  <si>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</si>
  <si>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</si>
  <si>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</si>
  <si>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</si>
  <si>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</si>
  <si>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</si>
  <si>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</si>
  <si>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</si>
  <si>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</si>
  <si>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</si>
  <si>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</si>
  <si>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</si>
  <si>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</si>
  <si>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</si>
  <si>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</si>
  <si>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</si>
  <si>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</si>
  <si>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</si>
  <si>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</si>
  <si>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</si>
  <si>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</si>
  <si>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</si>
  <si>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</si>
  <si>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</si>
  <si>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</si>
  <si>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</si>
  <si>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</si>
  <si>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</si>
  <si>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</si>
  <si>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</si>
  <si>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</si>
  <si>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</si>
  <si>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</si>
  <si>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</si>
  <si>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</si>
  <si>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</si>
  <si>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</si>
  <si>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</si>
  <si>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</si>
  <si>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</si>
  <si>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</si>
  <si>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</si>
  <si>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</si>
  <si>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</si>
  <si>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</si>
  <si>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</si>
  <si>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</si>
  <si>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</si>
  <si>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</si>
  <si>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</si>
  <si>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</si>
  <si>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</si>
  <si>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</si>
  <si>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</si>
  <si>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</si>
  <si>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</si>
  <si>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</si>
  <si>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</si>
  <si>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</si>
  <si>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</si>
  <si>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</si>
  <si>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</si>
  <si>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</si>
  <si>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</si>
  <si>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</si>
  <si>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</si>
  <si>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</si>
  <si>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</si>
  <si>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</si>
  <si>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</si>
  <si>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</si>
  <si>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</si>
  <si>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</si>
  <si>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</si>
  <si>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</si>
  <si>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</si>
  <si>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</si>
  <si>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</si>
  <si>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</si>
  <si>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</si>
  <si>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</si>
  <si>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</si>
  <si>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</si>
  <si>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</si>
  <si>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</si>
  <si>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</si>
  <si>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</si>
  <si>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</si>
  <si>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</si>
  <si>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</si>
  <si>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</si>
  <si>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</si>
  <si>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</si>
  <si>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</si>
  <si>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</si>
  <si>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</si>
  <si>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</si>
  <si>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</si>
  <si>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</si>
  <si>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</si>
  <si>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</si>
  <si>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</si>
  <si>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</si>
  <si>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</si>
  <si>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</si>
  <si>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</si>
  <si>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</si>
  <si>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</si>
  <si>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</si>
  <si>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</si>
  <si>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</si>
  <si>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</si>
  <si>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</si>
  <si>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</si>
  <si>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</si>
  <si>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</si>
  <si>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</si>
  <si>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</si>
  <si>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</si>
  <si>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</si>
  <si>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</si>
  <si>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</si>
  <si>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</si>
  <si>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</si>
  <si>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</si>
  <si>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</si>
  <si>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</si>
  <si>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</si>
  <si>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</si>
  <si>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</si>
  <si>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</si>
  <si>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</si>
  <si>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</si>
  <si>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</si>
  <si>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</si>
  <si>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</si>
  <si>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</si>
  <si>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</si>
  <si>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</si>
  <si>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</si>
  <si>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</si>
  <si>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</si>
  <si>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</si>
  <si>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</si>
  <si>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</si>
  <si>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</si>
  <si>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</si>
  <si>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</si>
  <si>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</si>
  <si>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</si>
  <si>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</si>
  <si>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</si>
  <si>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</si>
  <si>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</si>
  <si>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</si>
  <si>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</si>
  <si>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</si>
  <si>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</si>
  <si>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</si>
  <si>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</si>
  <si>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</si>
  <si>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</si>
  <si>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</si>
  <si>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</si>
  <si>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</si>
  <si>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</si>
  <si>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</si>
  <si>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</si>
  <si>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</si>
  <si>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</si>
  <si>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</si>
  <si>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</si>
  <si>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</si>
  <si>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</si>
  <si>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</si>
  <si>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</si>
  <si>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</si>
  <si>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</si>
  <si>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</si>
  <si>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</si>
  <si>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</si>
  <si>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</si>
  <si>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</si>
  <si>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</si>
  <si>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</si>
  <si>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</si>
  <si>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</si>
  <si>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</si>
  <si>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</si>
  <si>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</si>
  <si>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</si>
  <si>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</si>
  <si>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</si>
  <si>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</si>
  <si>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</si>
  <si>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</si>
  <si>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</si>
  <si>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</si>
  <si>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</si>
  <si>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</si>
  <si>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</si>
  <si>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</si>
  <si>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</si>
  <si>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</si>
  <si>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</si>
  <si>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</si>
  <si>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</si>
  <si>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</si>
  <si>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</si>
  <si>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</si>
  <si>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</si>
  <si>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</si>
  <si>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</si>
  <si>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</si>
  <si>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</si>
  <si>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</si>
  <si>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</si>
  <si>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</si>
  <si>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</si>
  <si>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</si>
  <si>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</si>
  <si>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</si>
  <si>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</si>
  <si>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</si>
  <si>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</si>
  <si>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</si>
  <si>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</si>
  <si>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</si>
  <si>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</si>
  <si>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</si>
  <si>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</si>
  <si>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</si>
  <si>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</si>
  <si>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</si>
  <si>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</si>
  <si>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</si>
  <si>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</si>
  <si>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</si>
  <si>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</si>
  <si>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</si>
  <si>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</si>
  <si>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</si>
  <si>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</si>
  <si>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</si>
  <si>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</si>
  <si>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</si>
  <si>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</si>
  <si>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</si>
  <si>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</si>
  <si>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</si>
  <si>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</si>
  <si>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</si>
  <si>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</si>
  <si>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</si>
  <si>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</si>
  <si>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</si>
  <si>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</si>
  <si>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</si>
  <si>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</si>
  <si>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</si>
  <si>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</si>
  <si>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</si>
  <si>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</si>
  <si>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</si>
  <si>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</si>
  <si>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</si>
  <si>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</si>
  <si>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</si>
  <si>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</si>
  <si>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</si>
  <si>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</si>
  <si>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</si>
  <si>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</si>
  <si>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</si>
  <si>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</si>
  <si>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</si>
  <si>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</si>
  <si>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</si>
  <si>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</si>
  <si>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</si>
  <si>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</si>
  <si>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</si>
  <si>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</si>
  <si>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</si>
  <si>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</si>
  <si>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</si>
  <si>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</si>
  <si>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</si>
  <si>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</si>
  <si>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</si>
  <si>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</si>
  <si>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</si>
  <si>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</si>
  <si>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</si>
  <si>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</si>
  <si>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</si>
  <si>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</si>
  <si>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</si>
  <si>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</si>
  <si>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</si>
  <si>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</si>
  <si>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</si>
  <si>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</si>
  <si>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</si>
  <si>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</si>
  <si>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</si>
  <si>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</si>
  <si>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</si>
  <si>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</si>
  <si>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</si>
  <si>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</si>
  <si>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</si>
  <si>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</si>
  <si>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</si>
  <si>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</si>
  <si>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</si>
  <si>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</si>
  <si>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</si>
  <si>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</si>
  <si>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</si>
  <si>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</si>
  <si>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</si>
  <si>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</si>
  <si>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</si>
  <si>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</si>
  <si>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</si>
  <si>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</si>
  <si>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</si>
  <si>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</si>
  <si>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</si>
  <si>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</si>
  <si>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</si>
  <si>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</si>
  <si>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</si>
  <si>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</si>
  <si>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</si>
  <si>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</si>
  <si>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</si>
  <si>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</si>
  <si>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</si>
  <si>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</si>
  <si>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</si>
  <si>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</si>
  <si>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</si>
  <si>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</si>
  <si>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</si>
  <si>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</si>
  <si>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</si>
  <si>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</si>
  <si>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</si>
  <si>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</si>
  <si>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</si>
  <si>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</si>
  <si>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</si>
  <si>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</si>
  <si>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</si>
  <si>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</si>
  <si>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</si>
  <si>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</si>
  <si>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</si>
  <si>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</si>
  <si>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</si>
  <si>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</si>
  <si>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</si>
  <si>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</si>
  <si>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</si>
  <si>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</si>
  <si>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</si>
  <si>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</si>
  <si>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</si>
  <si>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</si>
  <si>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</si>
  <si>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</si>
  <si>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</si>
  <si>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</si>
  <si>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</si>
  <si>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</si>
  <si>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</si>
  <si>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</si>
  <si>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</si>
  <si>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</si>
  <si>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</si>
  <si>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</si>
  <si>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</si>
  <si>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</si>
  <si>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</si>
  <si>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</si>
  <si>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</si>
  <si>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</si>
  <si>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</si>
  <si>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</si>
  <si>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</si>
  <si>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</si>
  <si>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</si>
  <si>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</si>
  <si>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</si>
  <si>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</si>
  <si>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</si>
  <si>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</si>
  <si>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</si>
  <si>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</si>
  <si>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</si>
  <si>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</si>
  <si>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</si>
  <si>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</si>
  <si>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</si>
  <si>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</si>
  <si>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</si>
  <si>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</si>
  <si>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</si>
  <si>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</si>
  <si>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</si>
  <si>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</si>
  <si>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</si>
  <si>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</si>
  <si>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</si>
  <si>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</si>
  <si>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</si>
  <si>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</si>
  <si>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</si>
  <si>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</si>
  <si>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</si>
  <si>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</si>
  <si>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</si>
  <si>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</si>
  <si>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</si>
  <si>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</si>
  <si>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</si>
  <si>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</si>
  <si>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</si>
  <si>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</si>
  <si>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</si>
  <si>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</si>
  <si>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</si>
  <si>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</si>
  <si>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</si>
  <si>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</si>
  <si>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</si>
  <si>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</si>
  <si>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</si>
  <si>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</si>
  <si>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</si>
  <si>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</si>
  <si>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</si>
  <si>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</si>
  <si>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</si>
  <si>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</si>
  <si>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</si>
  <si>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</si>
  <si>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</si>
  <si>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</si>
  <si>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</si>
  <si>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</si>
  <si>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</si>
  <si>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</si>
  <si>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</si>
  <si>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</si>
  <si>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</si>
  <si>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</si>
  <si>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</si>
  <si>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</si>
  <si>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</si>
  <si>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</si>
  <si>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</si>
  <si>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</si>
  <si>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</si>
  <si>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</si>
  <si>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</si>
  <si>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</si>
  <si>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</si>
  <si>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</si>
  <si>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</si>
  <si>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</si>
  <si>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</si>
  <si>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</si>
  <si>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</si>
  <si>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</si>
  <si>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</si>
  <si>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</si>
  <si>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</si>
  <si>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</si>
  <si>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</si>
  <si>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</si>
  <si>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</si>
  <si>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</si>
  <si>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</si>
  <si>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</si>
  <si>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</si>
  <si>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</si>
  <si>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</si>
  <si>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</si>
  <si>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</si>
  <si>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</si>
  <si>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</si>
  <si>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</si>
  <si>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</si>
  <si>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</si>
  <si>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</si>
  <si>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</si>
  <si>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</si>
  <si>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</si>
  <si>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</si>
  <si>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</si>
  <si>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</si>
  <si>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</si>
  <si>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</si>
  <si>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</si>
  <si>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</si>
  <si>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</si>
  <si>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</si>
  <si>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</si>
  <si>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</si>
  <si>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</si>
  <si>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</si>
  <si>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</si>
  <si>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</si>
  <si>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</si>
  <si>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</si>
  <si>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</si>
  <si>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</si>
  <si>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</si>
  <si>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</si>
  <si>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</si>
  <si>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</si>
  <si>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</si>
  <si>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</si>
  <si>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</si>
  <si>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</si>
  <si>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</si>
  <si>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</si>
  <si>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</si>
  <si>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</si>
  <si>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</si>
  <si>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</si>
  <si>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</si>
  <si>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</si>
  <si>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</si>
  <si>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</si>
  <si>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</si>
  <si>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</si>
  <si>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</si>
  <si>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</si>
  <si>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</si>
  <si>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</si>
  <si>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</si>
  <si>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</si>
  <si>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</si>
  <si>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</si>
  <si>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</si>
  <si>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</si>
  <si>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</si>
  <si>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</si>
  <si>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</si>
  <si>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</si>
  <si>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</si>
  <si>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</si>
  <si>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</si>
  <si>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</si>
  <si>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</si>
  <si>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</si>
  <si>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</si>
  <si>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</si>
  <si>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</si>
  <si>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</si>
  <si>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</si>
  <si>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</si>
  <si>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</si>
  <si>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</si>
  <si>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</si>
  <si>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</si>
  <si>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</si>
  <si>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</si>
  <si>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</si>
  <si>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</si>
  <si>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</si>
  <si>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</si>
  <si>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</si>
  <si>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</si>
  <si>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</si>
  <si>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</si>
  <si>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</si>
  <si>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</si>
  <si>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</si>
  <si>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</si>
  <si>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</si>
  <si>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</si>
  <si>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</si>
  <si>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</si>
  <si>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</si>
  <si>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</si>
  <si>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</si>
  <si>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</si>
  <si>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</si>
  <si>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</si>
  <si>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</si>
  <si>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</si>
  <si>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</si>
  <si>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</si>
  <si>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</si>
  <si>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</si>
  <si>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</si>
  <si>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</si>
  <si>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</si>
  <si>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</si>
  <si>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</si>
  <si>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</si>
  <si>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</si>
  <si>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</si>
  <si>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</si>
  <si>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</si>
  <si>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</si>
  <si>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</si>
  <si>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</si>
  <si>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</si>
  <si>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</si>
  <si>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</si>
  <si>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</si>
  <si>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</si>
  <si>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</si>
  <si>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</si>
  <si>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</si>
  <si>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</si>
  <si>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</si>
  <si>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</si>
  <si>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</si>
  <si>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</si>
  <si>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</si>
  <si>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</si>
  <si>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</si>
  <si>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</si>
  <si>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</si>
  <si>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</si>
  <si>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</si>
  <si>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</si>
  <si>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</si>
  <si>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</si>
  <si>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</si>
  <si>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</si>
  <si>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</si>
  <si>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</si>
  <si>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</si>
  <si>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</si>
  <si>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</si>
  <si>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</si>
  <si>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</si>
  <si>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</si>
  <si>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</si>
  <si>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</si>
  <si>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</si>
  <si>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</si>
  <si>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</si>
  <si>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</si>
  <si>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</si>
  <si>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</si>
  <si>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</si>
  <si>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</si>
  <si>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</si>
  <si>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</si>
  <si>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</si>
  <si>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</si>
  <si>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</si>
  <si>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</si>
  <si>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</si>
  <si>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</si>
  <si>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</si>
  <si>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</si>
  <si>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</si>
  <si>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</si>
  <si>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</si>
  <si>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</si>
  <si>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</si>
  <si>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</si>
  <si>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</si>
  <si>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</si>
  <si>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</si>
  <si>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</si>
  <si>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</si>
  <si>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</si>
  <si>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</si>
  <si>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</si>
  <si>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</si>
  <si>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</si>
  <si>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</si>
  <si>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</si>
  <si>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</si>
  <si>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</si>
  <si>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</si>
  <si>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</si>
  <si>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</si>
  <si>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</si>
  <si>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</si>
  <si>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</si>
  <si>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</si>
  <si>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</si>
  <si>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</si>
  <si>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</si>
  <si>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</si>
  <si>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</si>
  <si>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</si>
  <si>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</si>
  <si>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</si>
  <si>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</si>
  <si>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</si>
  <si>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</si>
  <si>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</si>
  <si>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</si>
  <si>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</si>
  <si>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</si>
  <si>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</si>
  <si>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</si>
  <si>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</si>
  <si>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</si>
  <si>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</si>
  <si>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</si>
  <si>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</si>
  <si>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</si>
  <si>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</si>
  <si>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</si>
  <si>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</si>
  <si>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</si>
  <si>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</si>
  <si>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</si>
  <si>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</si>
  <si>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</si>
  <si>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</si>
  <si>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</si>
  <si>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</si>
  <si>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</si>
  <si>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</si>
  <si>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</si>
  <si>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</si>
  <si>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</si>
  <si>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</si>
  <si>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</si>
  <si>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</si>
  <si>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</si>
  <si>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</si>
  <si>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</si>
  <si>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</si>
  <si>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</si>
  <si>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</si>
  <si>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</si>
  <si>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</si>
  <si>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</si>
  <si>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</si>
  <si>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</si>
  <si>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</si>
  <si>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</si>
  <si>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</si>
  <si>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</si>
  <si>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</si>
  <si>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</si>
  <si>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</si>
  <si>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</si>
  <si>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</si>
  <si>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</si>
  <si>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</si>
  <si>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</si>
  <si>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</si>
  <si>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</si>
  <si>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</si>
  <si>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</si>
  <si>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</si>
  <si>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</si>
  <si>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</si>
  <si>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</si>
  <si>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</si>
  <si>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</si>
  <si>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</si>
  <si>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</si>
  <si>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</si>
  <si>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</si>
  <si>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</si>
  <si>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</si>
  <si>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</si>
  <si>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</si>
  <si>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</si>
  <si>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</si>
  <si>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</si>
  <si>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</si>
  <si>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</si>
  <si>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</si>
  <si>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</si>
  <si>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</si>
  <si>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</si>
  <si>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</si>
  <si>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</si>
  <si>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</si>
  <si>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</si>
  <si>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</si>
  <si>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</si>
  <si>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</si>
  <si>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</si>
  <si>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</si>
  <si>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</si>
  <si>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</si>
  <si>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</si>
  <si>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</si>
  <si>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</si>
  <si>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</si>
  <si>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</si>
  <si>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</si>
  <si>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</si>
  <si>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</si>
  <si>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</si>
  <si>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</si>
  <si>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</si>
  <si>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</si>
  <si>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</si>
  <si>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</si>
  <si>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</si>
  <si>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</si>
  <si>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</si>
  <si>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</si>
  <si>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</si>
  <si>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</si>
  <si>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</si>
  <si>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</si>
  <si>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</si>
  <si>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</si>
  <si>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</si>
  <si>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</si>
  <si>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</si>
  <si>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</si>
  <si>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</si>
  <si>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</si>
  <si>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</si>
  <si>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</si>
  <si>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</si>
  <si>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</si>
  <si>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</si>
  <si>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</si>
  <si>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</si>
  <si>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</si>
  <si>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</si>
  <si>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</si>
  <si>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</si>
  <si>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</si>
  <si>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</si>
  <si>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</si>
  <si>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</si>
  <si>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</si>
  <si>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</si>
  <si>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</si>
  <si>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</si>
  <si>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</si>
  <si>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</si>
  <si>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</si>
  <si>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</si>
  <si>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</si>
  <si>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</si>
  <si>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</si>
  <si>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</si>
  <si>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</si>
  <si>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</si>
  <si>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</si>
  <si>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</si>
  <si>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</si>
  <si>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</si>
  <si>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</si>
  <si>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</si>
  <si>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</si>
  <si>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</si>
  <si>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</si>
  <si>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</si>
  <si>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</si>
  <si>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</si>
  <si>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</si>
  <si>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</si>
  <si>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</si>
  <si>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</si>
  <si>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</si>
  <si>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</si>
  <si>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</si>
  <si>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</si>
  <si>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</si>
  <si>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</si>
  <si>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</si>
  <si>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</si>
  <si>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</si>
  <si>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</si>
  <si>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</si>
  <si>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</si>
  <si>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</si>
  <si>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</si>
  <si>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</si>
  <si>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</si>
  <si>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</si>
  <si>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</si>
  <si>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</si>
  <si>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</si>
  <si>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</si>
  <si>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</si>
  <si>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</si>
  <si>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</si>
  <si>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</si>
  <si>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</si>
  <si>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</si>
  <si>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</si>
  <si>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</si>
  <si>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</si>
  <si>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</si>
  <si>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</si>
  <si>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</si>
  <si>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</si>
  <si>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</si>
  <si>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</si>
  <si>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</si>
  <si>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</si>
  <si>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</si>
  <si>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</si>
  <si>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</si>
  <si>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</si>
  <si>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</si>
  <si>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</si>
  <si>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</si>
  <si>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</si>
  <si>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</si>
  <si>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</si>
  <si>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</si>
  <si>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</si>
  <si>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</si>
  <si>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</si>
  <si>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</si>
  <si>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</si>
  <si>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</si>
  <si>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</si>
  <si>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</si>
  <si>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</si>
  <si>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</si>
  <si>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</si>
  <si>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</si>
  <si>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</si>
  <si>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</si>
  <si>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</si>
  <si>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</si>
  <si>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</si>
  <si>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</si>
  <si>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</si>
  <si>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</si>
  <si>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</si>
  <si>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</si>
  <si>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</si>
  <si>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</si>
  <si>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</si>
  <si>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</si>
  <si>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</si>
  <si>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</si>
  <si>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</si>
  <si>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</si>
  <si>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</si>
  <si>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</si>
  <si>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</si>
  <si>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</si>
  <si>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</si>
  <si>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</si>
  <si>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</si>
  <si>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</si>
  <si>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</si>
  <si>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</si>
  <si>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</si>
  <si>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</si>
  <si>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</si>
  <si>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</si>
  <si>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</si>
  <si>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</si>
  <si>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</si>
  <si>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</si>
  <si>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</si>
  <si>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</si>
  <si>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</si>
  <si>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</si>
  <si>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</si>
  <si>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</si>
  <si>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</si>
  <si>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</si>
  <si>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</si>
  <si>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</si>
  <si>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</si>
  <si>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</si>
  <si>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</si>
  <si>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</si>
  <si>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</si>
  <si>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</si>
  <si>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</si>
  <si>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</si>
  <si>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</si>
  <si>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</si>
  <si>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</si>
  <si>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</si>
  <si>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</si>
  <si>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</si>
  <si>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</si>
  <si>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</si>
  <si>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</si>
  <si>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</si>
  <si>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</si>
  <si>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</si>
  <si>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</si>
  <si>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</si>
  <si>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</si>
  <si>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</si>
  <si>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</si>
  <si>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</si>
  <si>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</si>
  <si>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</si>
  <si>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</si>
  <si>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</si>
  <si>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</si>
  <si>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</si>
  <si>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</si>
  <si>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</si>
  <si>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</si>
  <si>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</si>
  <si>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</si>
  <si>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</si>
  <si>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</si>
  <si>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</si>
  <si>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</si>
  <si>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</si>
  <si>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</si>
  <si>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</si>
  <si>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</si>
  <si>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</si>
  <si>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</si>
  <si>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</si>
  <si>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</si>
  <si>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</si>
  <si>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</si>
  <si>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</si>
  <si>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</si>
  <si>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</si>
  <si>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</si>
  <si>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</si>
  <si>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</si>
  <si>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</si>
  <si>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</si>
  <si>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</si>
  <si>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</si>
  <si>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</si>
  <si>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</si>
  <si>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</si>
  <si>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</si>
  <si>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</si>
  <si>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</si>
  <si>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</si>
  <si>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</si>
  <si>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</si>
  <si>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</si>
  <si>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</si>
  <si>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</si>
  <si>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</si>
  <si>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</si>
  <si>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</si>
  <si>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</si>
  <si>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</si>
  <si>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</si>
  <si>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</si>
  <si>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</si>
  <si>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</si>
  <si>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</si>
  <si>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</si>
  <si>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</si>
  <si>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</si>
  <si>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</si>
  <si>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</si>
  <si>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</si>
  <si>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</si>
  <si>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</si>
  <si>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</si>
  <si>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</si>
  <si>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</si>
  <si>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</si>
  <si>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</si>
  <si>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</si>
  <si>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</si>
  <si>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</si>
  <si>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</si>
  <si>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</si>
  <si>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</si>
  <si>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</si>
  <si>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</si>
  <si>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</si>
  <si>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</si>
  <si>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</si>
  <si>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</si>
  <si>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</si>
  <si>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</si>
  <si>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</si>
  <si>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</si>
  <si>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</si>
  <si>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</si>
  <si>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</si>
  <si>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</si>
  <si>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</si>
  <si>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</si>
  <si>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</si>
  <si>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</si>
  <si>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</si>
  <si>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</si>
  <si>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</si>
  <si>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</si>
  <si>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</si>
  <si>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</si>
  <si>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</si>
  <si>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</si>
  <si>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</si>
  <si>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</si>
  <si>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</si>
  <si>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</si>
  <si>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</si>
  <si>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</si>
  <si>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</si>
  <si>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</si>
  <si>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</si>
  <si>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</si>
  <si>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</si>
  <si>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</si>
  <si>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</si>
  <si>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</si>
  <si>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</si>
  <si>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</si>
  <si>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</si>
  <si>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</si>
  <si>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</si>
  <si>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</si>
  <si>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</si>
  <si>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</si>
  <si>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</si>
  <si>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</si>
  <si>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</si>
  <si>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</si>
  <si>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</si>
  <si>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</si>
  <si>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</si>
  <si>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</si>
  <si>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</si>
  <si>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</si>
  <si>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</si>
  <si>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</si>
  <si>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</si>
  <si>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</si>
  <si>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</si>
  <si>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</si>
  <si>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</si>
  <si>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</si>
  <si>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</si>
  <si>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</si>
  <si>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</si>
  <si>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</si>
  <si>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</si>
  <si>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</si>
  <si>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</si>
  <si>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</si>
  <si>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</si>
  <si>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</si>
  <si>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</si>
  <si>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</si>
  <si>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</si>
  <si>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</si>
  <si>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</si>
  <si>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</si>
  <si>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</si>
  <si>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</si>
  <si>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</si>
  <si>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</si>
  <si>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</si>
  <si>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</si>
  <si>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</si>
  <si>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</si>
  <si>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</si>
  <si>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</si>
  <si>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</si>
  <si>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</si>
  <si>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</si>
  <si>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</si>
  <si>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</si>
  <si>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</si>
  <si>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</si>
  <si>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</si>
  <si>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</si>
  <si>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</si>
  <si>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</si>
  <si>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</si>
  <si>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</si>
  <si>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</si>
  <si>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</si>
  <si>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</si>
  <si>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</si>
  <si>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</si>
  <si>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</si>
  <si>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</si>
  <si>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</si>
  <si>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</si>
  <si>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</si>
  <si>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</si>
  <si>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</si>
  <si>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</si>
  <si>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</si>
  <si>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</si>
  <si>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</si>
  <si>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</si>
  <si>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</si>
  <si>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</si>
  <si>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</si>
  <si>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</si>
  <si>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</si>
  <si>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</si>
  <si>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</si>
  <si>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</si>
  <si>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</si>
  <si>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</si>
  <si>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</si>
  <si>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</si>
  <si>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</si>
  <si>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</si>
  <si>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</si>
  <si>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</si>
  <si>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</si>
  <si>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</si>
  <si>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</si>
  <si>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</si>
  <si>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</si>
  <si>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</si>
  <si>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</si>
  <si>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</si>
  <si>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</si>
  <si>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</si>
  <si>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</si>
  <si>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</si>
  <si>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</si>
  <si>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</si>
  <si>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</si>
  <si>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</si>
  <si>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</si>
  <si>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</si>
  <si>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</si>
  <si>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</si>
  <si>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</si>
  <si>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</si>
  <si>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</si>
  <si>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</si>
  <si>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</si>
  <si>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</si>
  <si>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</si>
  <si>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</si>
  <si>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</si>
  <si>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</si>
  <si>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</si>
  <si>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</si>
  <si>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</si>
  <si>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</si>
  <si>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</si>
  <si>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</si>
  <si>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</si>
  <si>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</si>
  <si>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</si>
  <si>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</si>
  <si>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</si>
  <si>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</si>
  <si>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</si>
  <si>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</si>
  <si>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</si>
  <si>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</si>
  <si>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</si>
  <si>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</si>
  <si>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</si>
  <si>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</si>
  <si>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</si>
  <si>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</si>
  <si>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</si>
  <si>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</si>
  <si>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</si>
  <si>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</si>
  <si>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</si>
  <si>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</si>
  <si>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</si>
  <si>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</si>
  <si>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</si>
  <si>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</si>
  <si>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</si>
  <si>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</si>
  <si>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</si>
  <si>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</si>
  <si>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</si>
  <si>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</si>
  <si>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</si>
  <si>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</si>
  <si>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</si>
  <si>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</si>
  <si>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</si>
  <si>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</si>
  <si>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</si>
  <si>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</si>
  <si>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</si>
  <si>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</si>
  <si>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</si>
  <si>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</si>
  <si>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</si>
  <si>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</si>
  <si>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</si>
  <si>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</si>
  <si>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</si>
  <si>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</si>
  <si>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</si>
  <si>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</si>
  <si>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</si>
  <si>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</si>
  <si>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</si>
  <si>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</si>
  <si>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</si>
  <si>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</si>
  <si>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</si>
  <si>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</si>
  <si>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</si>
  <si>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</si>
  <si>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</si>
  <si>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</si>
  <si>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</si>
  <si>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</si>
  <si>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</si>
  <si>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</si>
  <si>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</si>
  <si>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</si>
  <si>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</si>
  <si>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</si>
  <si>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</si>
  <si>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</si>
  <si>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</si>
  <si>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</si>
  <si>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</si>
  <si>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</si>
  <si>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</si>
  <si>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</si>
  <si>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</si>
  <si>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</si>
  <si>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</si>
  <si>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</si>
  <si>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</si>
  <si>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</si>
  <si>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</si>
  <si>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</si>
  <si>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</si>
  <si>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</si>
  <si>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</si>
  <si>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</si>
  <si>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</si>
  <si>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</si>
  <si>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</si>
  <si>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</si>
  <si>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</si>
  <si>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</si>
  <si>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</si>
  <si>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</si>
  <si>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</si>
  <si>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</si>
  <si>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</si>
  <si>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</si>
  <si>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</si>
  <si>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</si>
  <si>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</si>
  <si>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</si>
  <si>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</si>
  <si>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</si>
  <si>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</si>
  <si>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</si>
  <si>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</si>
  <si>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</si>
  <si>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</si>
  <si>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</si>
  <si>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</si>
  <si>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</si>
  <si>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</si>
  <si>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</si>
  <si>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</si>
  <si>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</si>
  <si>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</si>
  <si>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</si>
  <si>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</si>
  <si>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</si>
  <si>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</si>
  <si>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</si>
  <si>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</si>
  <si>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</si>
  <si>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</si>
  <si>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</si>
  <si>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</si>
  <si>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</si>
  <si>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</si>
  <si>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</si>
  <si>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</si>
  <si>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</si>
  <si>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</si>
  <si>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</si>
  <si>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</si>
  <si>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</si>
  <si>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</si>
  <si>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</si>
  <si>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</si>
  <si>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</si>
  <si>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</si>
  <si>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</si>
  <si>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</si>
  <si>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</si>
  <si>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</si>
  <si>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</si>
  <si>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</si>
  <si>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</si>
  <si>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</si>
  <si>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</si>
  <si>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</si>
  <si>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</si>
  <si>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</si>
  <si>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</si>
  <si>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</si>
  <si>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</si>
  <si>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</si>
  <si>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</si>
  <si>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</si>
  <si>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</si>
  <si>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</si>
  <si>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</si>
  <si>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</si>
  <si>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</si>
  <si>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</si>
  <si>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</si>
  <si>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</si>
  <si>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</si>
  <si>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</si>
  <si>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</si>
  <si>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</si>
  <si>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</si>
  <si>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</si>
  <si>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</si>
  <si>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</si>
  <si>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</si>
  <si>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</si>
  <si>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</si>
  <si>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</si>
  <si>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</si>
  <si>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</si>
  <si>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</si>
  <si>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</si>
  <si>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</si>
  <si>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</si>
  <si>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</si>
  <si>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</si>
  <si>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</si>
  <si>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</si>
  <si>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</si>
  <si>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</si>
  <si>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</si>
  <si>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</si>
  <si>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</si>
  <si>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</si>
  <si>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</si>
  <si>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</si>
  <si>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</si>
  <si>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</si>
  <si>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</si>
  <si>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</si>
  <si>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</si>
  <si>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</si>
  <si>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</si>
  <si>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</si>
  <si>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</si>
  <si>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</si>
  <si>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</si>
  <si>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</si>
  <si>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</si>
  <si>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</si>
  <si>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</si>
  <si>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</si>
  <si>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</si>
  <si>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</si>
  <si>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</si>
  <si>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</si>
  <si>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</si>
  <si>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</si>
  <si>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</si>
  <si>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</si>
  <si>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</si>
  <si>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</si>
  <si>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</si>
  <si>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</si>
  <si>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</si>
  <si>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</si>
  <si>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</si>
  <si>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</si>
  <si>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</si>
  <si>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</si>
  <si>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</si>
  <si>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</si>
  <si>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</si>
  <si>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</si>
  <si>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</si>
  <si>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</si>
  <si>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</si>
  <si>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</si>
  <si>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</si>
  <si>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</si>
  <si>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</si>
  <si>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</si>
  <si>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</si>
  <si>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</si>
  <si>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</si>
  <si>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</si>
  <si>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</si>
  <si>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</si>
  <si>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</si>
  <si>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</si>
  <si>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</si>
  <si>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</si>
  <si>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</si>
  <si>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</si>
  <si>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</si>
  <si>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</si>
  <si>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</si>
  <si>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</si>
  <si>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</si>
  <si>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</si>
  <si>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</si>
  <si>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</si>
  <si>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</si>
  <si>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</si>
  <si>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</si>
  <si>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</si>
  <si>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</si>
  <si>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</si>
  <si>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</si>
  <si>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</si>
  <si>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</si>
  <si>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</si>
  <si>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</si>
  <si>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</si>
  <si>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</si>
  <si>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</si>
  <si>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</si>
  <si>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</si>
  <si>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</si>
  <si>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</si>
  <si>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</si>
  <si>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</si>
  <si>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</si>
  <si>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</si>
  <si>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</si>
  <si>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</si>
  <si>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</si>
  <si>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</si>
  <si>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</si>
  <si>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</si>
  <si>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</si>
  <si>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</si>
  <si>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</si>
  <si>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</si>
  <si>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</si>
  <si>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</si>
  <si>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</si>
  <si>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</si>
  <si>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</si>
  <si>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</si>
  <si>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</si>
  <si>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</si>
  <si>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</si>
  <si>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</si>
  <si>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</si>
  <si>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</si>
  <si>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</si>
  <si>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</si>
  <si>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</si>
  <si>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</si>
  <si>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</si>
  <si>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</si>
  <si>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</si>
  <si>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</si>
  <si>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</si>
  <si>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</si>
  <si>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</si>
  <si>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</si>
  <si>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</si>
  <si>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</si>
  <si>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</si>
  <si>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</si>
  <si>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</si>
  <si>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</si>
  <si>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</si>
  <si>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</si>
  <si>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</si>
  <si>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</si>
  <si>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</si>
  <si>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</si>
  <si>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</si>
  <si>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</si>
  <si>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</si>
  <si>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</si>
  <si>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</si>
  <si>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</si>
  <si>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</si>
  <si>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</si>
  <si>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</si>
  <si>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</si>
  <si>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</si>
  <si>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</si>
  <si>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</si>
  <si>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</si>
  <si>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</si>
  <si>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</si>
  <si>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</si>
  <si>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</si>
  <si>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</si>
  <si>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</si>
  <si>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</si>
  <si>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</si>
  <si>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</si>
  <si>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</si>
  <si>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</si>
  <si>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</si>
  <si>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</si>
  <si>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</si>
  <si>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</si>
  <si>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</si>
  <si>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</si>
  <si>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</si>
  <si>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</si>
  <si>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</si>
  <si>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</si>
  <si>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</si>
  <si>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</si>
  <si>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</si>
  <si>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</si>
  <si>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</si>
  <si>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</si>
  <si>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</si>
  <si>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</si>
  <si>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</si>
  <si>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</si>
  <si>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</si>
  <si>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</si>
  <si>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</si>
  <si>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</si>
  <si>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</si>
  <si>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</si>
  <si>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</si>
  <si>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</si>
  <si>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</si>
  <si>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</si>
  <si>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</si>
  <si>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</si>
  <si>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</si>
  <si>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</si>
  <si>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</si>
  <si>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</si>
  <si>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</si>
  <si>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</si>
  <si>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</si>
  <si>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</si>
  <si>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</si>
  <si>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</si>
  <si>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</si>
  <si>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</si>
  <si>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</si>
  <si>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</si>
  <si>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</si>
  <si>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</si>
  <si>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</si>
  <si>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</si>
  <si>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</si>
  <si>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</si>
  <si>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</si>
  <si>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</si>
  <si>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</si>
  <si>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</si>
  <si>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</si>
  <si>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</si>
  <si>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</si>
  <si>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</si>
  <si>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</si>
  <si>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</si>
  <si>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</si>
  <si>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</si>
  <si>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</si>
  <si>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</si>
  <si>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</si>
  <si>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</si>
  <si>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</si>
  <si>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</si>
  <si>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</si>
  <si>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</si>
  <si>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</si>
  <si>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</si>
  <si>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</si>
  <si>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</si>
  <si>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</si>
  <si>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</si>
  <si>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</si>
  <si>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</si>
  <si>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</si>
  <si>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</si>
  <si>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</si>
  <si>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</si>
  <si>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</si>
  <si>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</si>
  <si>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</si>
  <si>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</si>
  <si>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</si>
  <si>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</si>
  <si>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</si>
  <si>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</si>
  <si>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</si>
  <si>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</si>
  <si>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</si>
  <si>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</si>
  <si>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</si>
  <si>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</si>
  <si>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</si>
  <si>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</si>
  <si>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</si>
  <si>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</si>
  <si>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</si>
  <si>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</si>
  <si>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</si>
  <si>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</si>
  <si>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</si>
  <si>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</si>
  <si>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</si>
  <si>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</si>
  <si>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</si>
  <si>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</si>
  <si>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</si>
  <si>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</si>
  <si>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</si>
  <si>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</si>
  <si>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</si>
  <si>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</si>
  <si>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</si>
  <si>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</si>
  <si>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</si>
  <si>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</si>
  <si>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</si>
  <si>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</si>
  <si>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</si>
  <si>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</si>
  <si>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</si>
  <si>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</si>
  <si>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</si>
  <si>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</si>
  <si>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</si>
  <si>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</si>
  <si>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</si>
  <si>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</si>
  <si>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</si>
  <si>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</si>
  <si>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</si>
  <si>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</si>
  <si>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</si>
  <si>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</si>
  <si>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</si>
  <si>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</si>
  <si>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</si>
  <si>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</si>
  <si>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</si>
  <si>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</si>
  <si>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</si>
  <si>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</si>
  <si>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</si>
  <si>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</si>
  <si>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</si>
  <si>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</si>
  <si>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</si>
  <si>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</si>
  <si>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</si>
  <si>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</si>
  <si>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</si>
  <si>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</si>
  <si>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</si>
  <si>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</si>
  <si>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</si>
  <si>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</si>
  <si>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</si>
  <si>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</si>
  <si>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</si>
  <si>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</si>
  <si>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</si>
  <si>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</si>
  <si>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</si>
  <si>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</si>
  <si>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</si>
  <si>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</si>
  <si>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</si>
  <si>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</si>
  <si>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</si>
  <si>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</si>
  <si>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</si>
  <si>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</si>
  <si>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</si>
  <si>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</si>
  <si>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</si>
  <si>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</si>
  <si>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</si>
  <si>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</si>
  <si>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</si>
  <si>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</si>
  <si>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</si>
  <si>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</si>
  <si>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</si>
  <si>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</si>
  <si>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</si>
  <si>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</si>
  <si>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</si>
  <si>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</si>
  <si>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</si>
  <si>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</si>
  <si>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</si>
  <si>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</si>
  <si>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</si>
  <si>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</si>
  <si>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</si>
  <si>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</si>
  <si>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</si>
  <si>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</si>
  <si>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</si>
  <si>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</si>
  <si>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</si>
  <si>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</si>
  <si>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</si>
  <si>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</si>
  <si>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</si>
  <si>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</si>
  <si>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</si>
  <si>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</si>
  <si>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</si>
  <si>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</si>
  <si>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</si>
  <si>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</si>
  <si>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</si>
  <si>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</si>
  <si>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</si>
  <si>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</si>
  <si>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</si>
  <si>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</si>
  <si>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</si>
  <si>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</si>
  <si>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</si>
  <si>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</si>
  <si>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</si>
  <si>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</si>
  <si>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</si>
  <si>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</si>
  <si>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</si>
  <si>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</si>
  <si>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</si>
  <si>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</si>
  <si>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</si>
  <si>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</si>
  <si>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</si>
  <si>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</si>
  <si>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</si>
  <si>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</si>
  <si>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</si>
  <si>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</si>
  <si>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</si>
  <si>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</si>
  <si>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</si>
  <si>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</si>
  <si>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</si>
  <si>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</si>
  <si>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</si>
  <si>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</si>
  <si>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</si>
  <si>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</si>
  <si>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</si>
  <si>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</si>
  <si>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</si>
  <si>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</si>
  <si>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</si>
  <si>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</si>
  <si>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</si>
  <si>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</si>
  <si>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</si>
  <si>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</si>
  <si>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</si>
  <si>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</si>
  <si>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</si>
  <si>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</si>
  <si>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</si>
  <si>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</si>
  <si>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</si>
  <si>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</si>
  <si>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</si>
  <si>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</si>
  <si>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</si>
  <si>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</si>
  <si>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</si>
  <si>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</si>
  <si>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</si>
  <si>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</si>
  <si>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</si>
  <si>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</si>
  <si>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</si>
  <si>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</si>
  <si>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</si>
  <si>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</si>
  <si>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</si>
  <si>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</si>
  <si>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</si>
  <si>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</si>
  <si>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</si>
  <si>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</si>
  <si>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</si>
  <si>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</si>
  <si>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</si>
  <si>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</si>
  <si>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</si>
  <si>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</si>
  <si>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</si>
  <si>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</si>
  <si>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</si>
  <si>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</si>
  <si>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</si>
  <si>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</si>
  <si>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</si>
  <si>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</si>
  <si>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</si>
  <si>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</si>
  <si>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</si>
  <si>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</si>
  <si>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</si>
  <si>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</si>
  <si>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</si>
  <si>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</si>
  <si>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</si>
  <si>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</si>
  <si>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</si>
  <si>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</si>
  <si>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</si>
  <si>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</si>
  <si>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</si>
  <si>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</si>
  <si>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</si>
  <si>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</si>
  <si>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</si>
  <si>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</si>
  <si>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</si>
  <si>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</si>
  <si>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</si>
  <si>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</si>
  <si>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</si>
  <si>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</si>
  <si>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</si>
  <si>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</si>
  <si>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</si>
  <si>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</si>
  <si>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</si>
  <si>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</si>
  <si>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</si>
  <si>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</si>
  <si>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</si>
  <si>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</si>
  <si>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</si>
  <si>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</si>
  <si>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</si>
  <si>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</si>
  <si>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</si>
  <si>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</si>
  <si>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</si>
  <si>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</si>
  <si>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</si>
  <si>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</si>
  <si>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</si>
  <si>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</si>
  <si>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</si>
  <si>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</si>
  <si>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</si>
  <si>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</si>
  <si>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</si>
  <si>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</si>
  <si>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</si>
  <si>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</si>
  <si>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</si>
  <si>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</si>
  <si>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</si>
  <si>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</si>
  <si>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</si>
  <si>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</si>
  <si>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</si>
  <si>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</si>
  <si>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</si>
  <si>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</si>
  <si>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</si>
  <si>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</si>
  <si>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</si>
  <si>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</si>
  <si>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</si>
  <si>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</si>
  <si>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</si>
  <si>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</si>
  <si>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</si>
  <si>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</si>
  <si>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</si>
  <si>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</si>
  <si>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</si>
  <si>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</si>
  <si>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</si>
  <si>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</si>
  <si>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</si>
  <si>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</si>
  <si>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</si>
  <si>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</si>
  <si>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</si>
  <si>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</si>
  <si>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</si>
  <si>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</si>
  <si>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</si>
  <si>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</si>
  <si>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</si>
  <si>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</si>
  <si>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</si>
  <si>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</si>
  <si>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</si>
  <si>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</si>
  <si>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</si>
  <si>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</si>
  <si>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</si>
  <si>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</si>
  <si>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</si>
  <si>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</si>
  <si>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</si>
  <si>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</si>
  <si>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</si>
  <si>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</si>
  <si>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</si>
  <si>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</si>
  <si>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</si>
  <si>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</si>
  <si>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</si>
  <si>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</si>
  <si>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</si>
  <si>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</si>
  <si>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</si>
  <si>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</si>
  <si>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</si>
  <si>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</si>
  <si>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</si>
  <si>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</si>
  <si>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</si>
  <si>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</si>
  <si>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</si>
  <si>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</si>
  <si>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</si>
  <si>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</si>
  <si>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</si>
  <si>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</si>
  <si>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</si>
  <si>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</si>
  <si>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</si>
  <si>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</si>
  <si>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</si>
  <si>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</si>
  <si>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</si>
  <si>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</si>
  <si>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</si>
  <si>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</si>
  <si>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</si>
  <si>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</si>
  <si>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</si>
  <si>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</si>
  <si>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</si>
  <si>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</si>
  <si>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</si>
  <si>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</si>
  <si>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</si>
  <si>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</si>
  <si>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</si>
  <si>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</si>
  <si>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</si>
  <si>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</si>
  <si>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</si>
  <si>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</si>
  <si>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</si>
  <si>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</si>
  <si>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</si>
  <si>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</si>
  <si>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</si>
  <si>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</si>
  <si>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</si>
  <si>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</si>
  <si>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</si>
  <si>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</si>
  <si>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</si>
  <si>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</si>
  <si>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</si>
  <si>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</si>
  <si>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</si>
  <si>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</si>
  <si>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</si>
  <si>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</si>
  <si>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</si>
  <si>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</si>
  <si>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</si>
  <si>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</si>
  <si>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</si>
  <si>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</si>
  <si>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</si>
  <si>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</si>
  <si>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</si>
  <si>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</si>
  <si>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</si>
  <si>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</si>
  <si>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</si>
  <si>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</si>
  <si>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</si>
  <si>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</si>
  <si>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</si>
  <si>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</si>
  <si>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</si>
  <si>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</si>
  <si>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</si>
  <si>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</si>
  <si>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</si>
  <si>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</si>
  <si>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</si>
  <si>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</si>
  <si>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</si>
  <si>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</si>
  <si>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</si>
  <si>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</si>
  <si>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</si>
  <si>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</si>
  <si>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</si>
  <si>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</si>
  <si>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</si>
  <si>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</si>
  <si>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</si>
  <si>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</si>
  <si>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</si>
  <si>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</si>
  <si>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</si>
  <si>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</si>
  <si>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</si>
  <si>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</si>
  <si>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</si>
  <si>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</si>
  <si>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</si>
  <si>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</si>
  <si>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</si>
  <si>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</si>
  <si>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</si>
  <si>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</si>
  <si>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</si>
  <si>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</si>
  <si>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</si>
  <si>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</si>
  <si>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</si>
  <si>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</si>
  <si>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</si>
  <si>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</si>
  <si>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</si>
  <si>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</si>
  <si>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</si>
  <si>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</si>
  <si>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</si>
  <si>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</si>
  <si>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</si>
  <si>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</si>
  <si>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</si>
  <si>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</si>
  <si>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</si>
  <si>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</si>
  <si>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</si>
  <si>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</si>
  <si>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</si>
  <si>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</si>
  <si>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</si>
  <si>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</si>
  <si>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</si>
  <si>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</si>
  <si>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</si>
  <si>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</si>
  <si>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</si>
  <si>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</si>
  <si>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</si>
  <si>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</si>
  <si>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</si>
  <si>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</si>
  <si>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</si>
  <si>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</si>
  <si>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</si>
  <si>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</si>
  <si>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</si>
  <si>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</si>
  <si>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</si>
  <si>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</si>
  <si>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</si>
  <si>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</si>
  <si>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</si>
  <si>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</si>
  <si>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</si>
  <si>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</si>
  <si>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</si>
  <si>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</si>
  <si>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</si>
  <si>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</si>
  <si>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</si>
  <si>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</si>
  <si>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</si>
  <si>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</si>
  <si>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</si>
  <si>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</si>
  <si>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</si>
  <si>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</si>
  <si>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</si>
  <si>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</si>
  <si>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</si>
  <si>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</si>
  <si>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</si>
  <si>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</si>
  <si>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</si>
  <si>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</si>
  <si>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</si>
  <si>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</si>
  <si>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</si>
  <si>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</si>
  <si>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</si>
  <si>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</si>
  <si>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</si>
  <si>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</si>
  <si>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</si>
  <si>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</si>
  <si>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</si>
  <si>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</si>
  <si>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</si>
  <si>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</si>
  <si>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</si>
  <si>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</si>
  <si>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</si>
  <si>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</si>
  <si>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</si>
  <si>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</si>
  <si>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</si>
  <si>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</si>
  <si>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</si>
  <si>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</si>
  <si>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</si>
  <si>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</si>
  <si>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</si>
  <si>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</si>
  <si>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</si>
  <si>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</si>
  <si>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</si>
  <si>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</si>
  <si>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</si>
  <si>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</si>
  <si>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</si>
  <si>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</si>
  <si>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</si>
  <si>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</si>
  <si>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</si>
  <si>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</si>
  <si>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</si>
  <si>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</si>
  <si>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</si>
  <si>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</si>
  <si>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</si>
  <si>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</si>
  <si>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</si>
  <si>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</si>
  <si>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</si>
  <si>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</si>
  <si>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</si>
  <si>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</si>
  <si>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</si>
  <si>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</si>
  <si>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</si>
  <si>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</si>
  <si>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</si>
  <si>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</si>
  <si>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</si>
  <si>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</si>
  <si>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</si>
  <si>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</si>
  <si>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</si>
  <si>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</si>
  <si>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</si>
  <si>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</si>
  <si>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</si>
  <si>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</si>
  <si>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</si>
  <si>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</si>
  <si>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</si>
  <si>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</si>
  <si>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</si>
  <si>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</si>
  <si>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</si>
  <si>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</si>
  <si>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</si>
  <si>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</si>
  <si>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</si>
  <si>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</si>
  <si>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</si>
  <si>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</si>
  <si>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</si>
  <si>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</si>
  <si>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</si>
  <si>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</si>
  <si>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</si>
  <si>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</si>
  <si>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</si>
  <si>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</si>
  <si>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</si>
  <si>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</si>
  <si>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</si>
  <si>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</si>
  <si>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</si>
  <si>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</si>
  <si>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</si>
  <si>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</si>
  <si>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</si>
  <si>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</si>
  <si>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</si>
  <si>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</si>
  <si>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</si>
  <si>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</si>
  <si>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</si>
  <si>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</si>
  <si>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</si>
  <si>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</si>
  <si>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</si>
  <si>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</si>
  <si>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</si>
  <si>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</si>
  <si>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</si>
  <si>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</si>
  <si>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</si>
  <si>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</si>
  <si>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</si>
  <si>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</si>
  <si>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</si>
  <si>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</si>
  <si>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</si>
  <si>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</si>
  <si>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</si>
  <si>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</si>
  <si>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</si>
  <si>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</si>
  <si>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</si>
  <si>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</si>
  <si>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</si>
  <si>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</si>
  <si>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</si>
  <si>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</si>
  <si>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</si>
  <si>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</si>
  <si>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</si>
  <si>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</si>
  <si>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</si>
  <si>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</si>
  <si>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</si>
  <si>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</si>
  <si>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</si>
  <si>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</si>
  <si>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</si>
  <si>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</si>
  <si>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</si>
  <si>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</si>
  <si>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</si>
  <si>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</si>
  <si>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</si>
  <si>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</si>
  <si>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</si>
  <si>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</si>
  <si>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</si>
  <si>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</si>
  <si>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</si>
  <si>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</si>
  <si>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</si>
  <si>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</si>
  <si>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</si>
  <si>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</si>
  <si>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</si>
  <si>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</si>
  <si>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</si>
  <si>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</si>
  <si>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</si>
  <si>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</si>
  <si>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</si>
  <si>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</si>
  <si>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</si>
  <si>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</si>
  <si>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</si>
  <si>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</si>
  <si>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</si>
  <si>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</si>
  <si>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</si>
  <si>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</si>
  <si>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</si>
  <si>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</si>
  <si>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</si>
  <si>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</si>
  <si>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</si>
  <si>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</si>
  <si>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</si>
  <si>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</si>
  <si>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</si>
  <si>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</si>
  <si>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</si>
  <si>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</si>
  <si>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</si>
  <si>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</si>
  <si>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</si>
  <si>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</si>
  <si>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</si>
  <si>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</si>
  <si>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</si>
  <si>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</si>
  <si>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</si>
  <si>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</si>
  <si>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</si>
  <si>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</si>
  <si>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</si>
  <si>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</si>
  <si>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</si>
  <si>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</si>
  <si>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</si>
  <si>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</si>
  <si>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</si>
  <si>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</si>
  <si>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</si>
  <si>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</si>
  <si>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</si>
  <si>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</si>
  <si>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</si>
  <si>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</si>
  <si>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</si>
  <si>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</si>
  <si>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</si>
  <si>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</si>
  <si>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</si>
  <si>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</si>
  <si>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</si>
  <si>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</si>
  <si>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</si>
  <si>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</si>
  <si>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</si>
  <si>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</si>
  <si>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</si>
  <si>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</si>
  <si>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</si>
  <si>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</si>
  <si>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</si>
  <si>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</si>
  <si>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</si>
  <si>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</si>
  <si>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</si>
  <si>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</si>
  <si>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</si>
  <si>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</si>
  <si>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</si>
  <si>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</si>
  <si>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</si>
  <si>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</si>
  <si>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</si>
  <si>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</si>
  <si>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</si>
  <si>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</si>
  <si>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</si>
  <si>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</si>
  <si>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</si>
  <si>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</si>
  <si>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</si>
  <si>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</si>
  <si>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</si>
  <si>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</si>
  <si>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</si>
  <si>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</si>
  <si>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</si>
  <si>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</si>
  <si>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</si>
  <si>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</si>
  <si>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</si>
  <si>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</si>
  <si>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</si>
  <si>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</si>
  <si>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</si>
  <si>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</si>
  <si>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</si>
  <si>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</si>
  <si>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</si>
  <si>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</si>
  <si>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</si>
  <si>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</si>
  <si>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</si>
  <si>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</si>
  <si>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</si>
  <si>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</si>
  <si>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</si>
  <si>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</si>
  <si>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</si>
  <si>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</si>
  <si>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</si>
  <si>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</si>
  <si>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</si>
  <si>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</si>
  <si>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</si>
  <si>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</si>
  <si>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</si>
  <si>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</si>
  <si>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</si>
  <si>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</si>
  <si>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</si>
  <si>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</si>
  <si>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</si>
  <si>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</si>
  <si>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</si>
  <si>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</si>
  <si>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</si>
  <si>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</si>
  <si>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</si>
  <si>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</si>
  <si>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</si>
  <si>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</si>
  <si>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</si>
  <si>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</si>
  <si>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</si>
  <si>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</si>
  <si>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</si>
  <si>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</si>
  <si>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</si>
  <si>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</si>
  <si>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</si>
  <si>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</si>
  <si>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</si>
  <si>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</si>
  <si>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</si>
  <si>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</si>
  <si>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</si>
  <si>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</si>
  <si>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</si>
  <si>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</si>
  <si>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</si>
  <si>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</si>
  <si>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</si>
  <si>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</si>
  <si>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</si>
  <si>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</si>
  <si>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</si>
  <si>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</si>
  <si>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</si>
  <si>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</si>
  <si>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</si>
  <si>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</si>
  <si>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</si>
  <si>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</si>
  <si>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</si>
  <si>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</si>
  <si>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</si>
  <si>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</si>
  <si>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</si>
  <si>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</si>
  <si>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</si>
  <si>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</si>
  <si>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</si>
  <si>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</si>
  <si>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</si>
  <si>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</si>
  <si>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</si>
  <si>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</si>
  <si>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</si>
  <si>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</si>
  <si>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</si>
  <si>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</si>
  <si>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</si>
  <si>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</si>
  <si>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</si>
  <si>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</si>
  <si>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</si>
  <si>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</si>
  <si>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</si>
  <si>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</si>
  <si>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</si>
  <si>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</si>
  <si>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</si>
  <si>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</si>
  <si>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</si>
  <si>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</si>
  <si>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</si>
  <si>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</si>
  <si>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</si>
  <si>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</si>
  <si>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</si>
  <si>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</si>
  <si>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</si>
  <si>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</si>
  <si>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</si>
  <si>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</si>
  <si>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</si>
  <si>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</si>
  <si>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</si>
  <si>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</si>
  <si>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</si>
  <si>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</si>
  <si>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</si>
  <si>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</si>
  <si>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</si>
  <si>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</si>
  <si>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</si>
  <si>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</si>
  <si>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</si>
  <si>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</si>
  <si>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</si>
  <si>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</si>
  <si>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</si>
  <si>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</si>
  <si>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</si>
  <si>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</si>
  <si>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</si>
  <si>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</si>
  <si>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</si>
  <si>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</si>
  <si>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</si>
  <si>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</si>
  <si>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</si>
  <si>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</si>
  <si>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</si>
  <si>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</si>
  <si>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</si>
  <si>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</si>
  <si>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</si>
  <si>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</si>
  <si>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</si>
  <si>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</si>
  <si>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</si>
  <si>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</si>
  <si>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</si>
  <si>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</si>
  <si>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</si>
  <si>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</si>
  <si>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</si>
  <si>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</si>
  <si>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</si>
  <si>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</si>
  <si>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</si>
  <si>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</si>
  <si>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</si>
  <si>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</si>
  <si>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</si>
  <si>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</si>
  <si>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</si>
  <si>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</si>
  <si>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</si>
  <si>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</si>
  <si>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</si>
  <si>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</si>
  <si>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</si>
  <si>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</si>
  <si>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</si>
  <si>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</si>
  <si>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</si>
  <si>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</si>
  <si>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</si>
  <si>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</si>
  <si>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</si>
  <si>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</si>
  <si>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</si>
  <si>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</si>
  <si>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</si>
  <si>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</si>
  <si>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</si>
  <si>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</si>
  <si>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</si>
  <si>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</si>
  <si>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</si>
  <si>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</si>
  <si>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</si>
  <si>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</si>
  <si>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</si>
  <si>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</si>
  <si>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</si>
  <si>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</si>
  <si>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</si>
  <si>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</si>
  <si>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</si>
  <si>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</si>
  <si>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</si>
  <si>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</si>
  <si>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</si>
  <si>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</si>
  <si>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</si>
  <si>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</si>
  <si>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</si>
  <si>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</si>
  <si>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</si>
  <si>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</si>
  <si>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</si>
  <si>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</si>
  <si>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</si>
  <si>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</si>
  <si>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</si>
  <si>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</si>
  <si>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</si>
  <si>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</si>
  <si>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</si>
  <si>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</si>
  <si>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</si>
  <si>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</si>
  <si>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</si>
  <si>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</si>
  <si>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</si>
  <si>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</si>
  <si>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</si>
  <si>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</si>
  <si>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</si>
  <si>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</si>
  <si>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</si>
  <si>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</si>
  <si>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</si>
  <si>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</si>
  <si>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</si>
  <si>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</si>
  <si>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</si>
  <si>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</si>
  <si>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</si>
  <si>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</si>
  <si>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</si>
  <si>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</si>
  <si>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</si>
  <si>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</si>
  <si>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</si>
  <si>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</si>
  <si>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</si>
  <si>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</si>
  <si>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</si>
  <si>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</si>
  <si>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</si>
  <si>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</si>
  <si>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</si>
  <si>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</si>
  <si>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</si>
  <si>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</si>
  <si>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</si>
  <si>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</si>
  <si>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</si>
  <si>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</si>
  <si>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</si>
  <si>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</si>
  <si>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</si>
  <si>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</si>
  <si>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</si>
  <si>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</si>
  <si>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</si>
  <si>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</si>
  <si>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</si>
  <si>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</si>
  <si>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</si>
  <si>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</si>
  <si>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</si>
  <si>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</si>
  <si>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</si>
  <si>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</si>
  <si>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</si>
  <si>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</si>
  <si>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</si>
  <si>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</si>
  <si>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</si>
  <si>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</si>
  <si>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</si>
  <si>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</si>
  <si>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</si>
  <si>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</si>
  <si>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</si>
  <si>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</si>
  <si>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</si>
  <si>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</si>
  <si>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</si>
  <si>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</si>
  <si>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</si>
  <si>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</si>
  <si>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</si>
  <si>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</si>
  <si>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</si>
  <si>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</si>
  <si>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</si>
  <si>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</si>
  <si>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</si>
  <si>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</si>
  <si>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</si>
  <si>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</si>
  <si>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</si>
  <si>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</si>
  <si>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</si>
  <si>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</si>
  <si>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</si>
  <si>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</si>
  <si>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</si>
  <si>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</si>
  <si>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</si>
  <si>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</si>
  <si>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</si>
  <si>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</si>
  <si>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</si>
  <si>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</si>
  <si>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</si>
  <si>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</si>
  <si>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</si>
  <si>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</si>
  <si>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</si>
  <si>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</si>
  <si>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</si>
  <si>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</si>
  <si>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</si>
  <si>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</si>
  <si>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</si>
  <si>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</si>
  <si>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</si>
  <si>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</si>
  <si>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</si>
  <si>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</si>
  <si>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</si>
  <si>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</si>
  <si>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</si>
  <si>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</si>
  <si>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</si>
  <si>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</si>
  <si>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</si>
  <si>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</si>
  <si>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</si>
  <si>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</si>
  <si>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</si>
  <si>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</si>
  <si>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</si>
  <si>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</si>
  <si>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</si>
  <si>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</si>
  <si>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</si>
  <si>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</si>
  <si>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</si>
  <si>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</si>
  <si>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</si>
  <si>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</si>
  <si>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</si>
  <si>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</si>
  <si>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</si>
  <si>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</si>
  <si>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</si>
  <si>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</si>
  <si>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</si>
  <si>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</si>
  <si>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</si>
  <si>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</si>
  <si>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</si>
  <si>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</si>
  <si>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</si>
  <si>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</si>
  <si>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</si>
  <si>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</si>
  <si>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</si>
  <si>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</si>
  <si>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</si>
  <si>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</si>
  <si>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</si>
  <si>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</si>
  <si>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</si>
  <si>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</si>
  <si>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</si>
  <si>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</si>
  <si>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</si>
  <si>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</si>
  <si>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</si>
  <si>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</si>
  <si>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</si>
  <si>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</si>
  <si>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</si>
  <si>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</si>
  <si>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</si>
  <si>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</si>
  <si>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</si>
  <si>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</si>
  <si>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</si>
  <si>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</si>
  <si>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</si>
  <si>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</si>
  <si>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</si>
  <si>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</si>
  <si>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</si>
  <si>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</si>
  <si>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</si>
  <si>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</si>
  <si>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</si>
  <si>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</si>
  <si>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</si>
  <si>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</si>
  <si>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</si>
  <si>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</si>
  <si>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</si>
  <si>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</si>
  <si>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</si>
  <si>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</si>
  <si>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</si>
  <si>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</si>
  <si>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</si>
  <si>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</si>
  <si>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</si>
  <si>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</si>
  <si>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</si>
  <si>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</si>
  <si>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</si>
  <si>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</si>
  <si>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</si>
  <si>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</si>
  <si>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</si>
  <si>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</si>
  <si>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</si>
  <si>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</si>
  <si>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</si>
  <si>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</si>
  <si>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</si>
  <si>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</si>
  <si>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</si>
  <si>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</si>
  <si>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</si>
  <si>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</si>
  <si>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</si>
  <si>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</si>
  <si>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</si>
  <si>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</si>
  <si>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</si>
  <si>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</si>
  <si>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</si>
  <si>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</si>
  <si>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</si>
  <si>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</si>
  <si>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</si>
  <si>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</si>
  <si>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</si>
  <si>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</si>
  <si>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</si>
  <si>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</si>
  <si>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</si>
  <si>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</si>
  <si>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</si>
  <si>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</si>
  <si>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</si>
  <si>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</si>
  <si>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</si>
  <si>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</si>
  <si>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</si>
  <si>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</si>
  <si>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</si>
  <si>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</si>
  <si>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</si>
  <si>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</si>
  <si>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</si>
  <si>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</si>
  <si>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</si>
  <si>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</si>
  <si>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</si>
  <si>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</si>
  <si>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</si>
  <si>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</si>
  <si>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</si>
  <si>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</si>
  <si>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</si>
  <si>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</si>
  <si>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</si>
  <si>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</si>
  <si>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</si>
  <si>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</si>
  <si>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</si>
  <si>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</si>
  <si>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</si>
  <si>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</si>
  <si>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</si>
  <si>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</si>
  <si>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</si>
  <si>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</si>
  <si>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</si>
  <si>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</si>
  <si>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</si>
  <si>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</si>
  <si>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</si>
  <si>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</si>
  <si>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</si>
  <si>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</si>
  <si>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</si>
  <si>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</si>
  <si>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</si>
  <si>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</si>
  <si>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</si>
  <si>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</si>
  <si>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</si>
  <si>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</si>
  <si>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</si>
  <si>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</si>
  <si>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</si>
  <si>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</si>
  <si>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</si>
  <si>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</si>
  <si>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</si>
  <si>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</si>
  <si>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</si>
  <si>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</si>
  <si>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</si>
  <si>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</si>
  <si>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</si>
  <si>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</si>
  <si>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</si>
  <si>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</si>
  <si>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</si>
  <si>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</si>
  <si>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</si>
  <si>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</si>
  <si>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</si>
  <si>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</si>
  <si>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</si>
  <si>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</si>
  <si>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</si>
  <si>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</si>
  <si>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</si>
  <si>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</si>
  <si>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</si>
  <si>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</si>
  <si>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</si>
  <si>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</si>
  <si>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</si>
  <si>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</si>
  <si>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</si>
  <si>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</si>
  <si>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</si>
  <si>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</si>
  <si>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</si>
  <si>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</si>
  <si>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</si>
  <si>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</si>
  <si>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</si>
  <si>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</si>
  <si>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</si>
  <si>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</si>
  <si>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</si>
  <si>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</si>
  <si>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</si>
  <si>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</si>
  <si>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</si>
  <si>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</si>
  <si>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</si>
  <si>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</si>
  <si>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</si>
  <si>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</si>
  <si>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</si>
  <si>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</si>
  <si>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</si>
  <si>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</si>
  <si>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</si>
  <si>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</si>
  <si>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</si>
  <si>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</si>
  <si>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</si>
  <si>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</si>
  <si>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</si>
  <si>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</si>
  <si>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</si>
  <si>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</si>
  <si>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</si>
  <si>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</si>
  <si>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</si>
  <si>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</si>
  <si>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</si>
  <si>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</si>
  <si>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</si>
  <si>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</si>
  <si>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</si>
  <si>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</si>
  <si>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</si>
  <si>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</si>
  <si>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</si>
  <si>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</si>
  <si>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</si>
  <si>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</si>
  <si>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</si>
  <si>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</si>
  <si>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</si>
  <si>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</si>
  <si>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</si>
  <si>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</si>
  <si>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</si>
  <si>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</si>
  <si>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</si>
  <si>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</si>
  <si>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</si>
  <si>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</si>
  <si>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</si>
  <si>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</si>
  <si>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</si>
  <si>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</si>
  <si>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</si>
  <si>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</si>
  <si>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</si>
  <si>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</si>
  <si>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</si>
  <si>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</si>
  <si>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</si>
  <si>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</si>
  <si>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</si>
  <si>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</si>
  <si>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</si>
  <si>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</si>
  <si>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</si>
  <si>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</si>
  <si>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</si>
  <si>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</si>
  <si>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</si>
  <si>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</si>
  <si>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</si>
  <si>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</si>
  <si>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</si>
  <si>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</si>
  <si>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</si>
  <si>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</si>
  <si>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</si>
  <si>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</si>
  <si>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</si>
  <si>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</si>
  <si>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</si>
  <si>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</si>
  <si>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</si>
  <si>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</si>
  <si>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</si>
  <si>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</si>
  <si>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</si>
  <si>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</si>
  <si>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</si>
  <si>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</si>
  <si>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</si>
  <si>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</si>
  <si>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</si>
  <si>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</si>
  <si>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</si>
  <si>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</si>
  <si>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</si>
  <si>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</si>
  <si>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</si>
  <si>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</si>
  <si>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</si>
  <si>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</si>
  <si>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</si>
  <si>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</si>
  <si>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</si>
  <si>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</si>
  <si>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</si>
  <si>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</si>
  <si>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</si>
  <si>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</si>
  <si>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</si>
  <si>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</si>
  <si>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</si>
  <si>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</si>
  <si>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</si>
  <si>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</si>
  <si>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</si>
  <si>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</si>
  <si>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</si>
  <si>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</si>
  <si>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</si>
  <si>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</si>
  <si>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</si>
  <si>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</si>
  <si>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</si>
  <si>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</si>
  <si>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</si>
  <si>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</si>
  <si>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</si>
  <si>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</si>
  <si>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</si>
  <si>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</si>
  <si>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</si>
  <si>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</si>
  <si>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</si>
  <si>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</si>
  <si>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</si>
  <si>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</si>
  <si>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</si>
  <si>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</si>
  <si>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</si>
  <si>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</si>
  <si>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</si>
  <si>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</si>
  <si>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</si>
  <si>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</si>
  <si>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</si>
  <si>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</si>
  <si>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</si>
  <si>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</si>
  <si>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</si>
  <si>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</si>
  <si>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</si>
  <si>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</si>
  <si>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</si>
  <si>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</si>
  <si>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</si>
  <si>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</si>
  <si>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</si>
  <si>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</si>
  <si>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</si>
  <si>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</si>
  <si>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</si>
  <si>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</si>
  <si>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</si>
  <si>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</si>
  <si>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</si>
  <si>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</si>
  <si>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</si>
  <si>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</si>
  <si>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</si>
  <si>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</si>
  <si>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</si>
  <si>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</si>
  <si>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</si>
  <si>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</si>
  <si>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</si>
  <si>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</si>
  <si>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</si>
  <si>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</si>
  <si>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</si>
  <si>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</si>
  <si>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</si>
  <si>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</si>
  <si>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</si>
  <si>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</si>
  <si>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</si>
  <si>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</si>
  <si>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</si>
  <si>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</si>
  <si>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</si>
  <si>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</si>
  <si>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</si>
  <si>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</si>
  <si>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</si>
  <si>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</si>
  <si>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</si>
  <si>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</si>
  <si>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</si>
  <si>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</si>
  <si>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</si>
  <si>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</si>
  <si>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</si>
  <si>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</si>
  <si>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</si>
  <si>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</si>
  <si>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</si>
  <si>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</si>
  <si>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</si>
  <si>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</si>
  <si>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</si>
  <si>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</si>
  <si>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</si>
  <si>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</si>
  <si>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</si>
  <si>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</si>
  <si>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</si>
  <si>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</si>
  <si>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</si>
  <si>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</si>
  <si>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</si>
  <si>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</si>
  <si>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</si>
  <si>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</si>
  <si>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</si>
  <si>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</si>
  <si>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</si>
  <si>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</si>
  <si>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</si>
  <si>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</si>
  <si>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</si>
  <si>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</si>
  <si>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</si>
  <si>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</si>
  <si>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</si>
  <si>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</si>
  <si>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</si>
  <si>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</si>
  <si>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</si>
  <si>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</si>
  <si>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</si>
  <si>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</si>
  <si>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</si>
  <si>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</si>
  <si>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</si>
  <si>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</si>
  <si>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</si>
  <si>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</si>
  <si>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</si>
  <si>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</si>
  <si>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</si>
  <si>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</si>
  <si>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</si>
  <si>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</si>
  <si>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</si>
  <si>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</si>
  <si>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</si>
  <si>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</si>
  <si>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</si>
  <si>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</si>
  <si>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</si>
  <si>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</si>
  <si>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</si>
  <si>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</si>
  <si>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</si>
  <si>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</si>
  <si>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</si>
  <si>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</si>
  <si>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</si>
  <si>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</si>
  <si>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</si>
  <si>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</si>
  <si>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</si>
  <si>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</si>
  <si>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</si>
  <si>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</si>
  <si>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</si>
  <si>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</si>
  <si>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</si>
  <si>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</si>
  <si>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</si>
  <si>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</si>
  <si>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</si>
  <si>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</si>
  <si>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</si>
  <si>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</si>
  <si>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</si>
  <si>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</si>
  <si>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</si>
  <si>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</si>
  <si>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</si>
  <si>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</si>
  <si>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</si>
  <si>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</si>
  <si>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</si>
  <si>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</si>
  <si>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</si>
  <si>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</si>
  <si>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</si>
  <si>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</si>
  <si>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</si>
  <si>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</si>
  <si>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</si>
  <si>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</si>
  <si>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</si>
  <si>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</si>
  <si>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</si>
  <si>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</si>
  <si>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</si>
  <si>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</si>
  <si>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</si>
  <si>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</si>
  <si>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</si>
  <si>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</si>
  <si>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</si>
  <si>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</si>
  <si>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</si>
  <si>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</si>
  <si>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</si>
  <si>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</si>
  <si>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</si>
  <si>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</si>
  <si>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</si>
  <si>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</si>
  <si>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</si>
  <si>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</si>
  <si>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</si>
  <si>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</si>
  <si>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</si>
  <si>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</si>
  <si>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</si>
  <si>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</si>
  <si>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</si>
  <si>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</si>
  <si>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</si>
  <si>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</si>
  <si>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</si>
  <si>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</si>
  <si>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</si>
  <si>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</si>
  <si>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</si>
  <si>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</si>
  <si>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</si>
  <si>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</si>
  <si>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</si>
  <si>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</si>
  <si>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</si>
  <si>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</si>
  <si>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</si>
  <si>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</si>
  <si>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</si>
  <si>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</si>
  <si>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</si>
  <si>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</si>
  <si>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</si>
  <si>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</si>
  <si>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</si>
  <si>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</si>
  <si>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</si>
  <si>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</si>
  <si>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</si>
  <si>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</si>
  <si>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</si>
  <si>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</si>
  <si>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</si>
  <si>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</si>
  <si>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</si>
  <si>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</si>
  <si>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</si>
  <si>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</si>
  <si>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</si>
  <si>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</si>
  <si>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</si>
  <si>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</si>
  <si>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</si>
  <si>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</si>
  <si>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</si>
  <si>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</si>
  <si>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</si>
  <si>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</si>
  <si>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</si>
  <si>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</si>
  <si>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</si>
  <si>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</si>
  <si>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</si>
  <si>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</si>
  <si>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</si>
  <si>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</si>
  <si>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</si>
  <si>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</si>
  <si>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</si>
  <si>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</si>
  <si>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</si>
  <si>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</si>
  <si>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</si>
  <si>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</si>
  <si>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</si>
  <si>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</si>
  <si>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</si>
  <si>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</si>
  <si>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</si>
  <si>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</si>
  <si>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</si>
  <si>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</si>
  <si>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</si>
  <si>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</si>
  <si>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</si>
  <si>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</si>
  <si>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</si>
  <si>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</si>
  <si>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</si>
  <si>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</si>
  <si>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</si>
  <si>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</si>
  <si>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</si>
  <si>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</si>
  <si>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</si>
  <si>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</si>
  <si>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</si>
  <si>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</si>
  <si>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</si>
  <si>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</si>
  <si>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</si>
  <si>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</si>
  <si>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</si>
  <si>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</si>
  <si>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</si>
  <si>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</si>
  <si>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</si>
  <si>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</si>
  <si>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</si>
  <si>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</si>
  <si>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</si>
  <si>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</si>
  <si>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</si>
  <si>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</si>
  <si>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</si>
  <si>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</si>
  <si>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</si>
  <si>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</si>
  <si>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</si>
  <si>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</si>
  <si>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</si>
  <si>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</si>
  <si>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</si>
  <si>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</si>
  <si>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</si>
  <si>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</si>
  <si>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</si>
  <si>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</si>
  <si>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</si>
  <si>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</si>
  <si>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</si>
  <si>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</si>
  <si>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</si>
  <si>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</si>
  <si>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</si>
  <si>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</si>
  <si>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</si>
  <si>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</si>
  <si>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</si>
  <si>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</si>
  <si>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</si>
  <si>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</si>
  <si>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</si>
  <si>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</si>
  <si>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</si>
  <si>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</si>
  <si>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</si>
  <si>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</si>
  <si>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</si>
  <si>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</si>
  <si>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</si>
  <si>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</si>
  <si>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</si>
  <si>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</si>
  <si>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</si>
  <si>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</si>
  <si>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</si>
  <si>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</si>
  <si>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</si>
  <si>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</si>
  <si>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</si>
  <si>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</si>
  <si>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</si>
  <si>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</si>
  <si>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</si>
  <si>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</si>
  <si>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</si>
  <si>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</si>
  <si>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</si>
  <si>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</si>
  <si>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</si>
  <si>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</si>
  <si>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</si>
  <si>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</si>
  <si>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</si>
  <si>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</si>
  <si>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</si>
  <si>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</si>
  <si>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</si>
  <si>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</si>
  <si>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</si>
  <si>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</si>
  <si>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</si>
  <si>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</si>
  <si>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</si>
  <si>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</si>
  <si>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</si>
  <si>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</si>
  <si>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</si>
  <si>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</si>
  <si>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</si>
  <si>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</si>
  <si>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</si>
  <si>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</si>
  <si>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</si>
  <si>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</si>
  <si>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</si>
  <si>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</si>
  <si>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</si>
  <si>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</si>
  <si>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</si>
  <si>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</si>
  <si>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</si>
  <si>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</si>
  <si>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</si>
  <si>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</si>
  <si>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</si>
  <si>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</si>
  <si>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</si>
  <si>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</si>
  <si>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</si>
  <si>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</si>
  <si>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</si>
  <si>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</si>
  <si>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</si>
  <si>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</si>
  <si>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</si>
  <si>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</si>
  <si>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</si>
  <si>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</si>
  <si>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</si>
  <si>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</si>
  <si>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</si>
  <si>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</si>
  <si>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</si>
  <si>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</si>
  <si>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</si>
  <si>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</si>
  <si>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</si>
  <si>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</si>
  <si>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</si>
  <si>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</si>
  <si>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</si>
  <si>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</si>
  <si>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</si>
  <si>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</si>
  <si>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</si>
  <si>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</si>
  <si>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</si>
  <si>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</si>
  <si>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</si>
  <si>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</si>
  <si>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</si>
  <si>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</si>
  <si>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</si>
  <si>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</si>
  <si>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</si>
  <si>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</si>
  <si>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</si>
  <si>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</si>
  <si>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</si>
  <si>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</si>
  <si>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</si>
  <si>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</si>
  <si>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</si>
  <si>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</si>
  <si>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</si>
  <si>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</si>
  <si>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</si>
  <si>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</si>
  <si>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</si>
  <si>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</si>
  <si>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</si>
  <si>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</si>
  <si>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</si>
  <si>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</si>
  <si>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</si>
  <si>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</si>
  <si>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</si>
  <si>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</si>
  <si>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</si>
  <si>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</si>
  <si>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</si>
  <si>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</si>
  <si>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</si>
  <si>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</si>
  <si>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</si>
  <si>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</si>
  <si>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</si>
  <si>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</si>
  <si>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</si>
  <si>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</si>
  <si>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</si>
  <si>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</si>
  <si>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</si>
  <si>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</si>
  <si>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</si>
  <si>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</si>
  <si>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</si>
  <si>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</si>
  <si>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</si>
  <si>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</si>
  <si>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</si>
  <si>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</si>
  <si>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</si>
  <si>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</si>
  <si>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</si>
  <si>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</si>
  <si>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</si>
  <si>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</si>
  <si>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</si>
  <si>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</si>
  <si>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</si>
  <si>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</si>
  <si>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</si>
  <si>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</si>
  <si>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</si>
  <si>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</si>
  <si>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</si>
  <si>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</si>
  <si>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</si>
  <si>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</si>
  <si>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</si>
  <si>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</si>
  <si>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</si>
  <si>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</si>
  <si>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</si>
  <si>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</si>
  <si>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</si>
  <si>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</si>
  <si>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</si>
  <si>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</si>
  <si>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</si>
  <si>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</si>
  <si>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</si>
  <si>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</si>
  <si>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</si>
  <si>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</si>
  <si>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</si>
  <si>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</si>
  <si>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</si>
  <si>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</si>
  <si>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</si>
  <si>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</si>
  <si>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</si>
  <si>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</si>
  <si>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</si>
  <si>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</si>
  <si>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</si>
  <si>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</si>
  <si>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</si>
  <si>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</si>
  <si>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</si>
  <si>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</si>
  <si>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</si>
  <si>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</si>
  <si>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</si>
  <si>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</si>
  <si>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</si>
  <si>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</si>
  <si>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</si>
  <si>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</si>
  <si>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</si>
  <si>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</si>
  <si>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</si>
  <si>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</si>
  <si>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</si>
  <si>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</si>
  <si>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</si>
  <si>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</si>
  <si>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</si>
  <si>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</si>
  <si>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</si>
  <si>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</si>
  <si>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</si>
  <si>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</si>
  <si>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</si>
  <si>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</si>
  <si>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</si>
  <si>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</si>
  <si>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</si>
  <si>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</si>
  <si>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</si>
  <si>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</si>
  <si>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</si>
  <si>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</si>
  <si>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</si>
  <si>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</si>
  <si>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</si>
  <si>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</si>
  <si>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</si>
  <si>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</si>
  <si>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</si>
  <si>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</si>
  <si>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</si>
  <si>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</si>
  <si>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</si>
  <si>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</si>
  <si>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</si>
  <si>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</si>
  <si>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</si>
  <si>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</si>
  <si>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</si>
  <si>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</si>
  <si>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</si>
  <si>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</si>
  <si>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</si>
  <si>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</si>
  <si>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</si>
  <si>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</si>
  <si>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</si>
  <si>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</si>
  <si>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</si>
  <si>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</si>
  <si>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</si>
  <si>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</si>
  <si>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</si>
  <si>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</si>
  <si>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</si>
  <si>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</si>
  <si>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</si>
  <si>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</si>
  <si>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</si>
  <si>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</si>
  <si>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</si>
  <si>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</si>
  <si>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</si>
  <si>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</si>
  <si>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</si>
  <si>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</si>
  <si>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</si>
  <si>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</si>
  <si>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</si>
  <si>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</si>
  <si>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</si>
  <si>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</si>
  <si>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</si>
  <si>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</si>
  <si>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</si>
  <si>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</si>
  <si>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</si>
  <si>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</si>
  <si>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</si>
  <si>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</si>
  <si>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</si>
  <si>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</si>
  <si>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</si>
  <si>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</si>
  <si>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</si>
  <si>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</si>
  <si>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</si>
  <si>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</si>
  <si>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</si>
  <si>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</si>
  <si>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</si>
  <si>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</si>
  <si>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</si>
  <si>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</si>
  <si>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</si>
  <si>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</si>
  <si>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</si>
  <si>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</si>
  <si>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</si>
  <si>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</si>
  <si>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</si>
  <si>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</si>
  <si>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</si>
  <si>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</si>
  <si>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</si>
  <si>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</si>
  <si>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</si>
  <si>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</si>
  <si>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</si>
  <si>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</si>
  <si>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</si>
  <si>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</si>
  <si>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</si>
  <si>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</si>
  <si>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</si>
  <si>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</si>
  <si>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</si>
  <si>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</si>
  <si>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</si>
  <si>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</si>
  <si>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</si>
  <si>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</si>
  <si>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</si>
  <si>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</si>
  <si>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</si>
  <si>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</si>
  <si>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</si>
  <si>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</si>
  <si>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</si>
  <si>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</si>
  <si>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</si>
  <si>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</si>
  <si>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</si>
  <si>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</si>
  <si>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</si>
  <si>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</si>
  <si>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</si>
  <si>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</si>
  <si>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</si>
  <si>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</si>
  <si>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</si>
  <si>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</si>
  <si>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</si>
  <si>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</si>
  <si>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</si>
  <si>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</si>
  <si>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</si>
  <si>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</si>
  <si>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</si>
  <si>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</si>
  <si>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</si>
  <si>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</si>
  <si>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</si>
  <si>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</si>
  <si>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</si>
  <si>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</si>
  <si>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</si>
  <si>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</si>
  <si>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</si>
  <si>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</si>
  <si>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</si>
  <si>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</si>
  <si>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</si>
  <si>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</si>
  <si>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</si>
  <si>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</si>
  <si>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</si>
  <si>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</si>
  <si>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</si>
  <si>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</si>
  <si>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</si>
  <si>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</si>
  <si>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</si>
  <si>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</si>
  <si>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</si>
  <si>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</si>
  <si>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</si>
  <si>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</si>
  <si>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</si>
  <si>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</si>
  <si>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</si>
  <si>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</si>
  <si>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</si>
  <si>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</si>
  <si>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</si>
  <si>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</si>
  <si>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</si>
  <si>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</si>
  <si>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</si>
  <si>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</si>
  <si>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</si>
  <si>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</si>
  <si>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</si>
  <si>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</si>
  <si>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</si>
  <si>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</si>
  <si>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</si>
  <si>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</si>
  <si>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</si>
  <si>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</si>
  <si>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</si>
  <si>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</si>
  <si>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</si>
  <si>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</si>
  <si>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</si>
  <si>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</si>
  <si>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</si>
  <si>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</si>
  <si>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</si>
  <si>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</si>
  <si>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</si>
  <si>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</si>
  <si>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</si>
  <si>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</si>
  <si>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</si>
  <si>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</si>
  <si>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</si>
  <si>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</si>
  <si>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</si>
  <si>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</si>
  <si>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</si>
  <si>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</si>
  <si>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</si>
  <si>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</si>
  <si>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</si>
  <si>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</si>
  <si>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</si>
  <si>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</si>
  <si>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</si>
  <si>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</si>
  <si>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</si>
  <si>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</si>
  <si>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</si>
  <si>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</si>
  <si>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</si>
  <si>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</si>
  <si>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</si>
  <si>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</si>
  <si>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</si>
  <si>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</si>
  <si>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</si>
  <si>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</si>
  <si>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</si>
  <si>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</si>
  <si>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</si>
  <si>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</si>
  <si>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</si>
  <si>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</si>
  <si>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</si>
  <si>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</si>
  <si>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</si>
  <si>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</si>
  <si>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</si>
  <si>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</si>
  <si>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</si>
  <si>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</si>
  <si>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</si>
  <si>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</si>
  <si>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</si>
  <si>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</si>
  <si>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</si>
  <si>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</si>
  <si>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</si>
  <si>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</si>
  <si>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</si>
  <si>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</si>
  <si>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</si>
  <si>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</si>
  <si>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</si>
  <si>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</si>
  <si>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</si>
  <si>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</si>
  <si>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</si>
  <si>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</si>
  <si>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</si>
  <si>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</si>
  <si>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</si>
  <si>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</si>
  <si>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</si>
  <si>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</si>
  <si>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</si>
  <si>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</si>
  <si>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</si>
  <si>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</si>
  <si>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</si>
  <si>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</si>
  <si>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</si>
  <si>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</si>
  <si>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</si>
  <si>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</si>
  <si>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</si>
  <si>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</si>
  <si>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</si>
  <si>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</si>
  <si>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</si>
  <si>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</si>
  <si>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</si>
  <si>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</si>
  <si>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</si>
  <si>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</si>
  <si>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</si>
  <si>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</si>
  <si>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</si>
  <si>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</si>
  <si>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</si>
  <si>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</si>
  <si>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</si>
  <si>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</si>
  <si>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</si>
  <si>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</si>
  <si>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</si>
  <si>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</si>
  <si>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</si>
  <si>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</si>
  <si>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</si>
  <si>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</si>
  <si>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</si>
  <si>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</si>
  <si>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</si>
  <si>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</si>
  <si>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</si>
  <si>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</si>
  <si>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</si>
  <si>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</si>
  <si>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</si>
  <si>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</si>
  <si>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</si>
  <si>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</si>
  <si>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</si>
  <si>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</si>
  <si>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</si>
  <si>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</si>
  <si>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</si>
  <si>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</si>
  <si>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</si>
  <si>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</si>
  <si>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</si>
  <si>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</si>
  <si>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</si>
  <si>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</si>
  <si>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</si>
  <si>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</si>
  <si>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</si>
  <si>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</si>
  <si>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</si>
  <si>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</si>
  <si>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</si>
  <si>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</si>
  <si>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</si>
  <si>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</si>
  <si>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</si>
  <si>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</si>
  <si>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</si>
  <si>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</si>
  <si>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</si>
  <si>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</si>
  <si>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</si>
  <si>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</si>
  <si>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</si>
  <si>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</si>
  <si>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</si>
  <si>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</si>
  <si>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</si>
  <si>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</si>
  <si>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</si>
  <si>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</si>
  <si>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</si>
  <si>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</si>
  <si>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</si>
  <si>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</si>
  <si>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</si>
  <si>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</si>
  <si>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</si>
  <si>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</si>
  <si>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</si>
  <si>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</si>
  <si>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</si>
  <si>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</si>
  <si>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</si>
  <si>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</si>
  <si>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</si>
  <si>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</si>
  <si>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</si>
  <si>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</si>
  <si>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</si>
  <si>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</si>
  <si>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</si>
  <si>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</si>
  <si>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</si>
  <si>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</si>
  <si>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</si>
  <si>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</si>
  <si>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</si>
  <si>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</si>
  <si>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</si>
  <si>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</si>
  <si>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</si>
  <si>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</si>
  <si>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</si>
  <si>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</si>
  <si>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</si>
  <si>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</si>
  <si>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</si>
  <si>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</si>
  <si>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</si>
  <si>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</si>
  <si>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</si>
  <si>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</si>
  <si>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</si>
  <si>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</si>
  <si>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</si>
  <si>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</si>
  <si>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</si>
  <si>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</si>
  <si>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</si>
  <si>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</si>
  <si>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</si>
  <si>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</si>
  <si>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</si>
  <si>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</si>
  <si>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</si>
  <si>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</si>
  <si>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</si>
  <si>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</si>
  <si>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</si>
  <si>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</si>
  <si>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</si>
  <si>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</si>
  <si>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</si>
  <si>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</si>
  <si>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</si>
  <si>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</si>
  <si>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</si>
  <si>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</si>
  <si>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</si>
  <si>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</si>
  <si>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</si>
  <si>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</si>
  <si>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</si>
  <si>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</si>
  <si>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</si>
  <si>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</si>
  <si>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</si>
  <si>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</si>
  <si>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</si>
  <si>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</si>
  <si>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</si>
  <si>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</si>
  <si>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</si>
  <si>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</si>
  <si>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</si>
  <si>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</si>
  <si>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</si>
  <si>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</si>
  <si>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</si>
  <si>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</si>
  <si>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</si>
  <si>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</si>
  <si>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</si>
  <si>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</si>
  <si>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</si>
  <si>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</si>
  <si>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</si>
  <si>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</si>
  <si>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</si>
  <si>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</si>
  <si>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</si>
  <si>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</si>
  <si>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</si>
  <si>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</si>
  <si>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</si>
  <si>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</si>
  <si>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</si>
  <si>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</si>
  <si>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</si>
  <si>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</si>
  <si>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</si>
  <si>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</si>
  <si>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</si>
  <si>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</si>
  <si>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</si>
  <si>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</si>
  <si>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</si>
  <si>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</si>
  <si>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</si>
  <si>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</si>
  <si>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</si>
  <si>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</si>
  <si>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</si>
  <si>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</si>
  <si>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</si>
  <si>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</si>
  <si>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</si>
  <si>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</si>
  <si>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</si>
  <si>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</si>
  <si>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</si>
  <si>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</si>
  <si>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</si>
  <si>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</si>
  <si>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</si>
  <si>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</si>
  <si>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</si>
  <si>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</si>
  <si>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</si>
  <si>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</si>
  <si>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</si>
  <si>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</si>
  <si>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</si>
  <si>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</si>
  <si>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</si>
  <si>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</si>
  <si>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</si>
  <si>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</si>
  <si>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</si>
  <si>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</si>
  <si>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</si>
  <si>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</si>
  <si>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</si>
  <si>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</si>
  <si>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</si>
  <si>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</si>
  <si>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</si>
  <si>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</si>
  <si>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</si>
  <si>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</si>
  <si>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</si>
  <si>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</si>
  <si>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</si>
  <si>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</si>
  <si>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</si>
  <si>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</si>
  <si>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</si>
  <si>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</si>
  <si>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</si>
  <si>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</si>
  <si>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</si>
  <si>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</si>
  <si>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</si>
  <si>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</si>
  <si>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</si>
  <si>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</si>
  <si>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</si>
  <si>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</si>
  <si>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</si>
  <si>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</si>
  <si>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</si>
  <si>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</si>
  <si>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</si>
  <si>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</si>
  <si>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</si>
  <si>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</si>
  <si>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</si>
  <si>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</si>
  <si>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</si>
  <si>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</si>
  <si>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</si>
  <si>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</si>
  <si>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</si>
  <si>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</si>
  <si>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</si>
  <si>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</si>
  <si>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</si>
  <si>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</si>
  <si>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</si>
  <si>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</si>
  <si>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</si>
  <si>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</si>
  <si>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</si>
  <si>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</si>
  <si>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</si>
  <si>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</si>
  <si>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</si>
  <si>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</si>
  <si>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</si>
  <si>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</si>
  <si>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</si>
  <si>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</si>
  <si>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</si>
  <si>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</si>
  <si>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</si>
  <si>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</si>
  <si>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</si>
  <si>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</si>
  <si>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</si>
  <si>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</si>
  <si>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</si>
  <si>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</si>
  <si>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</si>
  <si>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</si>
  <si>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</si>
  <si>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</si>
  <si>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</si>
  <si>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</si>
  <si>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</si>
  <si>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</si>
  <si>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</si>
  <si>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</si>
  <si>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</si>
  <si>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</si>
  <si>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</si>
  <si>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</si>
  <si>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</si>
  <si>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</si>
  <si>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</si>
  <si>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</si>
  <si>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</si>
  <si>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</si>
  <si>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</si>
  <si>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</si>
  <si>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</si>
  <si>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</si>
  <si>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</si>
  <si>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</si>
  <si>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</si>
  <si>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</si>
  <si>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</si>
  <si>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</si>
  <si>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</si>
  <si>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</si>
  <si>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</si>
  <si>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</si>
  <si>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</si>
  <si>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</si>
  <si>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</si>
  <si>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</si>
  <si>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</si>
  <si>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</si>
  <si>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</si>
  <si>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</si>
  <si>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</si>
  <si>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</si>
  <si>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</si>
  <si>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</si>
  <si>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</si>
  <si>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</si>
  <si>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</si>
  <si>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</si>
  <si>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</si>
  <si>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</si>
  <si>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</si>
  <si>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</si>
  <si>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</si>
  <si>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</si>
  <si>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</si>
  <si>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</si>
  <si>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</si>
  <si>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</si>
  <si>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</si>
  <si>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</si>
  <si>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</si>
  <si>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</si>
  <si>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</si>
  <si>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</si>
  <si>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</si>
  <si>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</si>
  <si>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</si>
  <si>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</si>
  <si>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</si>
  <si>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</si>
  <si>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</si>
  <si>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</si>
  <si>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</si>
  <si>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</si>
  <si>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</si>
  <si>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</si>
  <si>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</si>
  <si>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</si>
  <si>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</si>
  <si>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</si>
  <si>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</si>
  <si>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</si>
  <si>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</si>
  <si>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</si>
  <si>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</si>
  <si>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</si>
  <si>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</si>
  <si>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</si>
  <si>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</si>
  <si>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</si>
  <si>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</si>
  <si>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</si>
  <si>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</si>
  <si>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</si>
  <si>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</si>
  <si>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</si>
  <si>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</si>
  <si>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</si>
  <si>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</si>
  <si>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</si>
  <si>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</si>
  <si>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</si>
  <si>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</si>
  <si>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</si>
  <si>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</si>
  <si>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</si>
  <si>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</si>
  <si>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</si>
  <si>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</si>
  <si>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</si>
  <si>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</si>
  <si>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</si>
  <si>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</si>
  <si>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</si>
  <si>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</si>
  <si>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</si>
  <si>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</si>
  <si>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</si>
  <si>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</si>
  <si>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</si>
  <si>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</si>
  <si>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</si>
  <si>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</si>
  <si>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</si>
  <si>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</si>
  <si>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</si>
  <si>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</si>
  <si>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</si>
  <si>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</si>
  <si>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</si>
  <si>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</si>
  <si>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</si>
  <si>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</si>
  <si>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</si>
  <si>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</si>
  <si>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</si>
  <si>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</si>
  <si>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</si>
  <si>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</si>
  <si>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</si>
  <si>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</si>
  <si>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</si>
  <si>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</si>
  <si>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</si>
  <si>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</si>
  <si>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</si>
  <si>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</si>
  <si>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</si>
  <si>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</si>
  <si>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</si>
  <si>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</si>
  <si>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</si>
  <si>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</si>
  <si>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</si>
  <si>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</si>
  <si>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</si>
  <si>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</si>
  <si>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</si>
  <si>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</si>
  <si>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</si>
  <si>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</si>
  <si>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</si>
  <si>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</si>
  <si>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</si>
  <si>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</si>
  <si>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</si>
  <si>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</si>
  <si>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</si>
  <si>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</si>
  <si>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</si>
  <si>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</si>
  <si>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</si>
  <si>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</si>
  <si>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</si>
  <si>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</si>
  <si>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</si>
  <si>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</si>
  <si>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</si>
  <si>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</si>
  <si>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</si>
  <si>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</si>
  <si>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</si>
  <si>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</si>
  <si>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</si>
  <si>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</si>
  <si>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</si>
  <si>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</si>
  <si>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</si>
  <si>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</si>
  <si>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</si>
  <si>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</si>
  <si>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</si>
  <si>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</si>
  <si>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</si>
  <si>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</si>
  <si>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</si>
  <si>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</si>
  <si>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</si>
  <si>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</si>
  <si>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</si>
  <si>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</si>
  <si>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</si>
  <si>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</si>
  <si>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</si>
  <si>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</si>
  <si>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</si>
  <si>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</si>
  <si>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</si>
  <si>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</si>
  <si>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</si>
  <si>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</si>
  <si>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</si>
  <si>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</si>
  <si>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</si>
  <si>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</si>
  <si>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</si>
  <si>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</si>
  <si>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</si>
  <si>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</si>
  <si>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</si>
  <si>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</si>
  <si>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</si>
  <si>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</si>
  <si>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</si>
  <si>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</si>
  <si>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</si>
  <si>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</si>
  <si>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</si>
  <si>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</si>
  <si>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</si>
  <si>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</si>
  <si>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</si>
  <si>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</si>
  <si>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</si>
  <si>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</si>
  <si>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</si>
  <si>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</si>
  <si>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</si>
  <si>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</si>
  <si>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</si>
  <si>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</si>
  <si>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</si>
  <si>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</si>
  <si>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</si>
  <si>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</si>
  <si>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</si>
  <si>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</si>
  <si>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</si>
  <si>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</si>
  <si>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</si>
  <si>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</si>
  <si>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</si>
  <si>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</si>
  <si>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</si>
  <si>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</si>
  <si>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</si>
  <si>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</si>
  <si>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</si>
  <si>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</si>
  <si>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</si>
  <si>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</si>
  <si>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</si>
  <si>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</si>
  <si>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</si>
  <si>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</si>
  <si>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</si>
  <si>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</si>
  <si>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</si>
  <si>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</si>
  <si>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</si>
  <si>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</si>
  <si>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</si>
  <si>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</si>
  <si>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</si>
  <si>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</si>
  <si>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</si>
  <si>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</si>
  <si>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</si>
  <si>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</si>
  <si>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</si>
  <si>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</si>
  <si>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</si>
  <si>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</si>
  <si>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</si>
  <si>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</si>
  <si>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</si>
  <si>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</si>
  <si>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</si>
  <si>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</si>
  <si>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</si>
  <si>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</si>
  <si>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</si>
  <si>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</si>
  <si>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</si>
  <si>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</si>
  <si>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</si>
  <si>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</si>
  <si>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</si>
  <si>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</si>
  <si>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</si>
  <si>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</si>
  <si>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</si>
  <si>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</si>
  <si>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</si>
  <si>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</si>
  <si>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</si>
  <si>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</si>
  <si>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</si>
  <si>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</si>
  <si>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</si>
  <si>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</si>
  <si>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</si>
  <si>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</si>
  <si>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</si>
  <si>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</si>
  <si>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</si>
  <si>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</si>
  <si>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</si>
  <si>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</si>
  <si>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</si>
  <si>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</si>
  <si>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</si>
  <si>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</si>
  <si>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</si>
  <si>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</si>
  <si>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</si>
  <si>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</si>
  <si>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</si>
  <si>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</si>
  <si>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</si>
  <si>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</si>
  <si>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</si>
  <si>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</si>
  <si>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</si>
  <si>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</si>
  <si>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</si>
  <si>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</si>
  <si>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</si>
  <si>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</si>
  <si>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</si>
  <si>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</si>
  <si>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</si>
  <si>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</si>
  <si>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</si>
  <si>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</si>
  <si>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</si>
  <si>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</si>
  <si>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</si>
  <si>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</si>
  <si>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</si>
  <si>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</si>
  <si>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</si>
  <si>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</si>
  <si>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</si>
  <si>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</si>
  <si>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</si>
  <si>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</si>
  <si>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</si>
  <si>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</si>
  <si>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</si>
  <si>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</si>
  <si>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</si>
  <si>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</si>
  <si>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</si>
  <si>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</si>
  <si>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</si>
  <si>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</si>
  <si>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</si>
  <si>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</si>
  <si>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</si>
  <si>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</si>
  <si>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</si>
  <si>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</si>
  <si>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</si>
  <si>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</si>
  <si>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</si>
  <si>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</si>
  <si>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</si>
  <si>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</si>
  <si>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</si>
  <si>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</si>
  <si>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</si>
  <si>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</si>
  <si>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</si>
  <si>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</si>
  <si>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</si>
  <si>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</si>
  <si>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</si>
  <si>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</si>
  <si>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</si>
  <si>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</si>
  <si>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</si>
  <si>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</si>
  <si>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</si>
  <si>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</si>
  <si>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</si>
  <si>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</si>
  <si>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</si>
  <si>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</si>
  <si>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</si>
  <si>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</si>
  <si>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</si>
  <si>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</si>
  <si>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</si>
  <si>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</si>
  <si>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</si>
  <si>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</si>
  <si>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</si>
  <si>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</si>
  <si>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</si>
  <si>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</si>
  <si>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</si>
  <si>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</si>
  <si>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</si>
  <si>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</si>
  <si>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</si>
  <si>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</si>
  <si>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</si>
  <si>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</si>
  <si>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</si>
  <si>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</si>
  <si>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</si>
  <si>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</si>
  <si>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</si>
  <si>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</si>
  <si>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</si>
  <si>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</si>
  <si>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</si>
  <si>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</si>
  <si>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</si>
  <si>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</si>
  <si>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</si>
  <si>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</si>
  <si>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</si>
  <si>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</si>
  <si>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</si>
  <si>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</si>
  <si>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</si>
  <si>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</si>
  <si>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</si>
  <si>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</si>
  <si>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</si>
  <si>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</si>
  <si>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</si>
  <si>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</si>
  <si>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</si>
  <si>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</si>
  <si>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</si>
  <si>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</si>
  <si>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</si>
  <si>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</si>
  <si>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</si>
  <si>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</si>
  <si>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</si>
  <si>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</si>
  <si>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</si>
  <si>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</si>
  <si>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</si>
  <si>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</si>
  <si>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</si>
  <si>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</si>
  <si>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</si>
  <si>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</si>
  <si>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</si>
  <si>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</si>
  <si>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</si>
  <si>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</si>
  <si>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</si>
  <si>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</si>
  <si>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</si>
  <si>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</si>
  <si>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</si>
  <si>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</si>
  <si>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</si>
  <si>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</si>
  <si>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</si>
  <si>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</si>
  <si>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</si>
  <si>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</si>
  <si>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</si>
  <si>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</si>
  <si>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</si>
  <si>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</si>
  <si>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</si>
  <si>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</si>
  <si>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</si>
  <si>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</si>
  <si>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</si>
  <si>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</si>
  <si>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</si>
  <si>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</si>
  <si>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</si>
  <si>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</si>
  <si>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</si>
  <si>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</si>
  <si>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</si>
  <si>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</si>
  <si>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</si>
  <si>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</si>
  <si>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</si>
  <si>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</si>
  <si>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</si>
  <si>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</si>
  <si>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</si>
  <si>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</si>
  <si>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</si>
  <si>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</si>
  <si>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</si>
  <si>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</si>
  <si>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</si>
  <si>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</si>
  <si>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</si>
  <si>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</si>
  <si>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</si>
  <si>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</si>
  <si>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</si>
  <si>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</si>
  <si>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</si>
  <si>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</si>
  <si>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</si>
  <si>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</si>
  <si>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</si>
  <si>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</si>
  <si>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</si>
  <si>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</si>
  <si>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</si>
  <si>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</si>
  <si>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</si>
  <si>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</si>
  <si>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</si>
  <si>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</si>
  <si>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</si>
  <si>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</si>
  <si>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</si>
  <si>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</si>
  <si>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</si>
  <si>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</si>
  <si>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</si>
  <si>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</si>
  <si>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</si>
  <si>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</si>
  <si>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</si>
  <si>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</si>
  <si>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</si>
  <si>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</si>
  <si>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</si>
  <si>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</si>
  <si>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</si>
  <si>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</si>
  <si>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</si>
  <si>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</si>
  <si>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</si>
  <si>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</si>
  <si>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</si>
  <si>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</si>
  <si>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</si>
  <si>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</si>
  <si>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</si>
  <si>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</si>
  <si>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</si>
  <si>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</si>
  <si>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</si>
  <si>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</si>
  <si>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</si>
  <si>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</si>
  <si>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</si>
  <si>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</si>
  <si>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</si>
  <si>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</si>
  <si>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</si>
  <si>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</si>
  <si>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</si>
  <si>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</si>
  <si>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</si>
  <si>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</si>
  <si>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</si>
  <si>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</si>
  <si>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</si>
  <si>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</si>
  <si>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</si>
  <si>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</si>
  <si>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</si>
  <si>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</si>
  <si>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</si>
  <si>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</si>
  <si>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</si>
  <si>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</si>
  <si>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</si>
  <si>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</si>
  <si>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</si>
  <si>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</si>
  <si>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</si>
  <si>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</si>
  <si>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</si>
  <si>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</si>
  <si>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</si>
  <si>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</si>
  <si>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</si>
  <si>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</si>
  <si>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</si>
  <si>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</si>
  <si>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</si>
  <si>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</si>
  <si>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</si>
  <si>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</si>
  <si>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</si>
  <si>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</si>
  <si>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</si>
  <si>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</si>
  <si>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</si>
  <si>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</si>
  <si>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</si>
  <si>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</si>
  <si>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</si>
  <si>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</si>
  <si>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</si>
  <si>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</si>
  <si>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</si>
  <si>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</si>
  <si>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</si>
  <si>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</si>
  <si>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</si>
  <si>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</si>
  <si>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</si>
  <si>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</si>
  <si>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</si>
  <si>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</si>
  <si>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</si>
  <si>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</si>
  <si>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</si>
  <si>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</si>
  <si>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</si>
  <si>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</si>
  <si>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</si>
  <si>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</si>
  <si>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</si>
  <si>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</si>
  <si>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</si>
  <si>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</si>
  <si>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</si>
  <si>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</si>
  <si>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</si>
  <si>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</si>
  <si>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</si>
  <si>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</si>
  <si>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</si>
  <si>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</si>
  <si>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</si>
  <si>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</si>
  <si>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</si>
  <si>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</si>
  <si>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</si>
  <si>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</si>
  <si>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</si>
  <si>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</si>
  <si>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</si>
  <si>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</si>
  <si>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</si>
  <si>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</si>
  <si>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</si>
  <si>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</si>
  <si>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</si>
  <si>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</si>
  <si>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</si>
  <si>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</si>
  <si>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</si>
  <si>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</si>
  <si>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</si>
  <si>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</si>
  <si>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</si>
  <si>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</si>
  <si>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</si>
  <si>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</si>
  <si>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</si>
  <si>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</si>
  <si>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</si>
  <si>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</si>
  <si>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</si>
  <si>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</si>
  <si>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</si>
  <si>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</si>
  <si>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</si>
  <si>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</si>
  <si>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</si>
  <si>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</si>
  <si>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</si>
  <si>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</si>
  <si>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</si>
  <si>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</si>
  <si>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</si>
  <si>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</si>
  <si>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</si>
  <si>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</si>
  <si>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</si>
  <si>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</si>
  <si>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</si>
  <si>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</si>
  <si>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</si>
  <si>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</si>
  <si>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</si>
  <si>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</si>
  <si>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</si>
  <si>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</si>
  <si>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</si>
  <si>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</si>
  <si>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</si>
  <si>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</si>
  <si>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</si>
  <si>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</si>
  <si>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</si>
  <si>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</si>
  <si>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</si>
  <si>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</si>
  <si>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</si>
  <si>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</si>
  <si>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</si>
  <si>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</si>
  <si>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</si>
  <si>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</si>
  <si>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</si>
  <si>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</si>
  <si>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</si>
  <si>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</si>
  <si>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</si>
  <si>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</si>
  <si>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</si>
  <si>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</si>
  <si>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</si>
  <si>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</si>
  <si>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</si>
  <si>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</si>
  <si>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</si>
  <si>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</si>
  <si>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</si>
  <si>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</si>
  <si>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</si>
  <si>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</si>
  <si>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</si>
  <si>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</si>
  <si>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</si>
  <si>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</si>
  <si>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</si>
  <si>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</si>
  <si>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</si>
  <si>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</si>
  <si>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</si>
  <si>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</si>
  <si>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</si>
  <si>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</si>
  <si>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</si>
  <si>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</si>
  <si>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</si>
  <si>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</si>
  <si>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</si>
  <si>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</si>
  <si>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</si>
  <si>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</si>
  <si>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</si>
  <si>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</si>
  <si>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</si>
  <si>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</si>
  <si>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</si>
  <si>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</si>
  <si>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</si>
  <si>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</si>
  <si>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</si>
  <si>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</si>
  <si>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</si>
  <si>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</si>
  <si>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</si>
  <si>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</si>
  <si>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</si>
  <si>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</si>
  <si>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</si>
  <si>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</si>
  <si>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</si>
  <si>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</si>
  <si>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</si>
  <si>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</si>
  <si>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</si>
  <si>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</si>
  <si>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</si>
  <si>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</si>
  <si>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</si>
  <si>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</si>
  <si>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</si>
  <si>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</si>
  <si>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</si>
  <si>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</si>
  <si>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</si>
  <si>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</si>
  <si>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</si>
  <si>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</si>
  <si>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</si>
  <si>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</si>
  <si>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</si>
  <si>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</si>
  <si>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</si>
  <si>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</si>
  <si>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</si>
  <si>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</si>
  <si>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</si>
  <si>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</si>
  <si>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</si>
  <si>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</si>
  <si>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</si>
  <si>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</si>
  <si>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</si>
  <si>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</si>
  <si>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</si>
  <si>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</si>
  <si>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</si>
  <si>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</si>
  <si>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</si>
  <si>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</si>
  <si>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</si>
  <si>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</si>
  <si>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</si>
  <si>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</si>
  <si>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</si>
  <si>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</si>
  <si>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</si>
  <si>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</si>
  <si>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</si>
  <si>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</si>
  <si>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</si>
  <si>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</si>
  <si>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</si>
  <si>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</si>
  <si>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</si>
  <si>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</si>
  <si>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</si>
  <si>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</si>
  <si>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</si>
  <si>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</si>
  <si>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</si>
  <si>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</si>
  <si>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</si>
  <si>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</si>
  <si>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</si>
  <si>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</si>
  <si>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</si>
  <si>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</si>
  <si>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</si>
  <si>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</si>
  <si>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</si>
  <si>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</si>
  <si>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</si>
  <si>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</si>
  <si>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</si>
  <si>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</si>
  <si>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</si>
  <si>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</si>
  <si>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</si>
  <si>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</si>
  <si>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</si>
  <si>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</si>
  <si>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</si>
  <si>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</si>
  <si>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</si>
  <si>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</si>
  <si>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</si>
  <si>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</si>
  <si>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</si>
  <si>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</si>
  <si>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</si>
  <si>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</si>
  <si>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</si>
  <si>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</si>
  <si>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</si>
  <si>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</si>
  <si>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</si>
  <si>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</si>
  <si>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</si>
  <si>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</si>
  <si>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</si>
  <si>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</si>
  <si>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</si>
  <si>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</si>
  <si>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</si>
  <si>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</si>
  <si>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</si>
  <si>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</si>
  <si>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</si>
  <si>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</si>
  <si>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</si>
  <si>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</si>
  <si>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</si>
  <si>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</si>
  <si>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</si>
  <si>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</si>
  <si>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</si>
  <si>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</si>
  <si>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</si>
  <si>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</si>
  <si>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</si>
  <si>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</si>
  <si>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</si>
  <si>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</si>
  <si>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</si>
  <si>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</si>
  <si>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</si>
  <si>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</si>
  <si>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</si>
  <si>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</si>
  <si>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</si>
  <si>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</si>
  <si>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</si>
  <si>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</si>
  <si>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</si>
  <si>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</si>
  <si>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</si>
  <si>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</si>
  <si>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</si>
  <si>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</si>
  <si>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</si>
  <si>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</si>
  <si>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</si>
  <si>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</si>
  <si>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</si>
  <si>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</si>
  <si>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</si>
  <si>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</si>
  <si>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</si>
  <si>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</si>
  <si>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</si>
  <si>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</si>
  <si>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</si>
  <si>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</si>
  <si>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</si>
  <si>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</si>
  <si>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</si>
  <si>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</si>
  <si>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</si>
  <si>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</si>
  <si>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</si>
  <si>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</si>
  <si>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</si>
  <si>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</si>
  <si>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</si>
  <si>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</si>
  <si>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</si>
  <si>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</si>
  <si>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</si>
  <si>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</si>
  <si>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</si>
  <si>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</si>
  <si>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</si>
  <si>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</si>
  <si>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</si>
  <si>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</si>
  <si>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</si>
  <si>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</si>
  <si>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</si>
  <si>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</si>
  <si>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</si>
  <si>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</si>
  <si>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</si>
  <si>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</si>
  <si>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</si>
  <si>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</si>
  <si>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</si>
  <si>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</si>
  <si>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</si>
  <si>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</si>
  <si>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</si>
  <si>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</si>
  <si>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</si>
  <si>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</si>
  <si>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</si>
  <si>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</si>
  <si>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</si>
  <si>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</si>
  <si>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</si>
  <si>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</si>
  <si>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</si>
  <si>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</si>
  <si>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</si>
  <si>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</si>
  <si>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</si>
  <si>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</si>
  <si>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</si>
  <si>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</si>
  <si>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</si>
  <si>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</si>
  <si>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</si>
  <si>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</si>
  <si>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</si>
  <si>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</si>
  <si>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</si>
  <si>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</si>
  <si>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</si>
  <si>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</si>
  <si>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</si>
  <si>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</si>
  <si>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</si>
  <si>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</si>
  <si>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</si>
  <si>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</si>
  <si>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</si>
  <si>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</si>
  <si>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</si>
  <si>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</si>
  <si>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</si>
  <si>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</si>
  <si>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</si>
  <si>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</si>
  <si>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</si>
  <si>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</si>
  <si>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</si>
  <si>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</si>
  <si>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</si>
  <si>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</si>
  <si>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</si>
  <si>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</si>
  <si>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</si>
  <si>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</si>
  <si>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</si>
  <si>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</si>
  <si>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</si>
  <si>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</si>
  <si>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</si>
  <si>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</si>
  <si>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</si>
  <si>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</si>
  <si>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</si>
  <si>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</si>
  <si>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</si>
  <si>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</si>
  <si>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</si>
  <si>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</si>
  <si>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</si>
  <si>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</si>
  <si>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</si>
  <si>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</si>
  <si>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</si>
  <si>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</si>
  <si>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</si>
  <si>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</si>
  <si>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</si>
  <si>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</si>
  <si>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</si>
  <si>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</si>
  <si>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</si>
  <si>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</si>
  <si>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</si>
  <si>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</si>
  <si>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</si>
  <si>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</si>
  <si>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</si>
  <si>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</si>
  <si>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</si>
  <si>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</si>
  <si>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</si>
  <si>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</si>
  <si>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</si>
  <si>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</si>
  <si>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</si>
  <si>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</si>
  <si>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</si>
  <si>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</si>
  <si>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</si>
  <si>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</si>
  <si>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</si>
  <si>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</si>
  <si>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</si>
  <si>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</si>
  <si>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</si>
  <si>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</si>
  <si>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</si>
  <si>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</si>
  <si>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</si>
  <si>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</si>
  <si>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</si>
  <si>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</si>
  <si>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</si>
  <si>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</si>
  <si>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</si>
  <si>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</si>
  <si>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</si>
  <si>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</si>
  <si>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</si>
  <si>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</si>
  <si>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</si>
  <si>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</si>
  <si>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</si>
  <si>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</si>
  <si>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</si>
  <si>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</si>
  <si>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</si>
  <si>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</si>
  <si>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</si>
  <si>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</si>
  <si>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</si>
  <si>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</si>
  <si>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</si>
  <si>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</si>
  <si>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</si>
  <si>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</si>
  <si>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</si>
  <si>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</si>
  <si>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</si>
  <si>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</si>
  <si>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</si>
  <si>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</si>
  <si>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</si>
  <si>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</si>
  <si>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</si>
  <si>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</si>
  <si>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</si>
  <si>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</si>
  <si>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</si>
  <si>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</si>
  <si>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</si>
  <si>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</si>
  <si>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</si>
  <si>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</si>
  <si>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</si>
  <si>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</si>
  <si>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</si>
  <si>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</si>
  <si>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</si>
  <si>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</si>
  <si>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</si>
  <si>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</si>
  <si>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</si>
  <si>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</si>
  <si>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</si>
  <si>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</si>
  <si>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</si>
  <si>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</si>
  <si>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</si>
  <si>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</si>
  <si>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</si>
  <si>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</si>
  <si>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</si>
  <si>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</si>
  <si>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</si>
  <si>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</si>
  <si>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</si>
  <si>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</si>
  <si>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</si>
  <si>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</si>
  <si>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</si>
  <si>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</si>
  <si>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</si>
  <si>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</si>
  <si>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</si>
  <si>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</si>
  <si>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</si>
  <si>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</si>
  <si>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</si>
  <si>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</si>
  <si>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</si>
  <si>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</si>
  <si>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</si>
  <si>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</si>
  <si>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</si>
  <si>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</si>
  <si>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</si>
  <si>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</si>
  <si>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</si>
  <si>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</si>
  <si>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</si>
  <si>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</si>
  <si>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</si>
  <si>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</si>
  <si>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</si>
  <si>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</si>
  <si>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</si>
  <si>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</si>
  <si>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</si>
  <si>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</si>
  <si>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</si>
  <si>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</si>
  <si>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</si>
  <si>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</si>
  <si>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</si>
  <si>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</si>
  <si>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</si>
  <si>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</si>
  <si>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</si>
  <si>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</si>
  <si>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</si>
  <si>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</si>
  <si>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</si>
  <si>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</si>
  <si>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</si>
  <si>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</si>
  <si>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</si>
  <si>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</si>
  <si>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</si>
  <si>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</si>
  <si>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</si>
  <si>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</si>
  <si>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</si>
  <si>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</si>
  <si>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</si>
  <si>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</si>
  <si>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</si>
  <si>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</si>
  <si>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</si>
  <si>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</si>
  <si>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</si>
  <si>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</si>
  <si>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</si>
  <si>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</si>
  <si>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</si>
  <si>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</si>
  <si>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</si>
  <si>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</si>
  <si>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</si>
  <si>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</si>
  <si>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</si>
  <si>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</si>
  <si>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</si>
  <si>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</si>
  <si>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</si>
  <si>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</si>
  <si>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</si>
  <si>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</si>
  <si>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</si>
  <si>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</si>
  <si>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</si>
  <si>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</si>
  <si>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</si>
  <si>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</si>
  <si>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</si>
  <si>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</si>
  <si>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</si>
  <si>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</si>
  <si>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</si>
  <si>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</si>
  <si>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</si>
  <si>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</si>
  <si>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</si>
  <si>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</si>
  <si>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</si>
  <si>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</si>
  <si>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</si>
  <si>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</si>
  <si>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</si>
  <si>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</si>
  <si>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</si>
  <si>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</si>
  <si>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</si>
  <si>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</si>
  <si>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</si>
  <si>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</si>
  <si>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</si>
  <si>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</si>
  <si>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</si>
  <si>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</si>
  <si>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</si>
  <si>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</si>
  <si>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</si>
  <si>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</si>
  <si>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</si>
  <si>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</si>
  <si>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</si>
  <si>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</si>
  <si>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</si>
  <si>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</si>
  <si>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</si>
  <si>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</si>
  <si>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</si>
  <si>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</si>
  <si>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</si>
  <si>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</si>
  <si>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</si>
  <si>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</si>
  <si>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</si>
  <si>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</si>
  <si>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</si>
  <si>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</si>
  <si>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</si>
  <si>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</si>
  <si>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</si>
  <si>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</si>
  <si>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</si>
  <si>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</si>
  <si>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</si>
  <si>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</si>
  <si>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</si>
  <si>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</si>
  <si>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</si>
  <si>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</si>
  <si>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</si>
  <si>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</si>
  <si>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</si>
  <si>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</si>
  <si>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</si>
  <si>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</si>
  <si>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</si>
  <si>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</si>
  <si>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</si>
  <si>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</si>
  <si>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</si>
  <si>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</si>
  <si>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</si>
  <si>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</si>
  <si>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</si>
  <si>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</si>
  <si>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</si>
  <si>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</si>
  <si>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</si>
  <si>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</si>
  <si>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</si>
  <si>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</si>
  <si>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</si>
  <si>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</si>
  <si>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</si>
  <si>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</si>
  <si>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</si>
  <si>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</si>
  <si>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</si>
  <si>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</si>
  <si>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</si>
  <si>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</si>
  <si>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</si>
  <si>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</si>
  <si>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</si>
  <si>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</si>
  <si>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</si>
  <si>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</si>
  <si>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</si>
  <si>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</si>
  <si>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</si>
  <si>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</si>
  <si>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</si>
  <si>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</si>
  <si>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</si>
  <si>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</si>
  <si>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</si>
  <si>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</si>
  <si>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</si>
  <si>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</si>
  <si>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</si>
  <si>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</si>
  <si>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</si>
  <si>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</si>
  <si>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</si>
  <si>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</si>
  <si>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</si>
  <si>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</si>
  <si>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</si>
  <si>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</si>
  <si>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</si>
  <si>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</si>
  <si>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</si>
  <si>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</si>
  <si>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</si>
  <si>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</si>
  <si>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</si>
  <si>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</si>
  <si>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</si>
  <si>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</si>
  <si>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</si>
  <si>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</si>
  <si>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</si>
  <si>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</si>
  <si>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</si>
  <si>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</si>
  <si>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</si>
  <si>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</si>
  <si>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</si>
  <si>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</si>
  <si>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</si>
  <si>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</si>
  <si>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</si>
  <si>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</si>
  <si>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</si>
  <si>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</si>
  <si>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</si>
  <si>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</si>
  <si>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</si>
  <si>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</si>
  <si>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</si>
  <si>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</si>
  <si>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</si>
  <si>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</si>
  <si>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</si>
  <si>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</si>
  <si>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</si>
  <si>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</si>
  <si>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</si>
  <si>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</si>
  <si>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</si>
  <si>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</si>
  <si>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</si>
  <si>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</si>
  <si>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</si>
  <si>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</si>
  <si>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</si>
  <si>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</si>
  <si>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</si>
  <si>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</si>
  <si>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</si>
  <si>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</si>
  <si>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</si>
  <si>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</si>
  <si>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</si>
  <si>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</si>
  <si>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</si>
  <si>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</si>
  <si>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</si>
  <si>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</si>
  <si>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</si>
  <si>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</si>
  <si>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</si>
  <si>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</si>
  <si>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</si>
  <si>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</si>
  <si>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</si>
  <si>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</si>
  <si>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</si>
  <si>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</si>
  <si>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</si>
  <si>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</si>
  <si>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</si>
  <si>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</si>
  <si>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</si>
  <si>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</si>
  <si>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</si>
  <si>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</si>
  <si>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</si>
  <si>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</si>
  <si>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</si>
  <si>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</si>
  <si>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</si>
  <si>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</si>
  <si>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</si>
  <si>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</si>
  <si>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</si>
  <si>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</si>
  <si>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</si>
  <si>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</si>
  <si>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</si>
  <si>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</si>
  <si>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</si>
  <si>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</si>
  <si>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</si>
  <si>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</si>
  <si>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</si>
  <si>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</si>
  <si>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</si>
  <si>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</si>
  <si>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</si>
  <si>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</si>
  <si>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</si>
  <si>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</si>
  <si>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</si>
  <si>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</si>
  <si>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</si>
  <si>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</si>
  <si>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</si>
  <si>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</si>
  <si>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</si>
  <si>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</si>
  <si>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</si>
  <si>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</si>
  <si>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</si>
  <si>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</si>
  <si>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</si>
  <si>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</si>
  <si>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</si>
  <si>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</si>
  <si>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</si>
  <si>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</si>
  <si>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</si>
  <si>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</si>
  <si>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</si>
  <si>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</si>
  <si>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</si>
  <si>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</si>
  <si>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</si>
  <si>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</si>
  <si>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</si>
  <si>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</si>
  <si>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</si>
  <si>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</si>
  <si>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</si>
  <si>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</si>
  <si>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</si>
  <si>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</si>
  <si>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</si>
  <si>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</si>
  <si>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</si>
  <si>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</si>
  <si>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</si>
  <si>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</si>
  <si>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</si>
  <si>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</si>
  <si>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</si>
  <si>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</si>
  <si>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</si>
  <si>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</si>
  <si>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</si>
  <si>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</si>
  <si>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</si>
  <si>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</si>
  <si>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</si>
  <si>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</si>
  <si>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</si>
  <si>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</si>
  <si>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</si>
  <si>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</si>
  <si>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</si>
  <si>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</si>
  <si>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</si>
  <si>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</si>
  <si>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</si>
  <si>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</si>
  <si>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</si>
  <si>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</si>
  <si>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</si>
  <si>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</si>
  <si>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</si>
  <si>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</si>
  <si>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</si>
  <si>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</si>
  <si>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</si>
  <si>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</si>
  <si>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</si>
  <si>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</si>
  <si>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</si>
  <si>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</si>
  <si>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</si>
  <si>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</si>
  <si>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</si>
  <si>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</si>
  <si>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</si>
  <si>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</si>
  <si>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</si>
  <si>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</si>
  <si>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</si>
  <si>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</si>
  <si>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</si>
  <si>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</si>
  <si>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</si>
  <si>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</si>
  <si>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</si>
  <si>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</si>
  <si>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</si>
  <si>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</si>
  <si>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</si>
  <si>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</si>
  <si>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</si>
  <si>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</si>
  <si>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</si>
  <si>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</si>
  <si>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</si>
  <si>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</si>
  <si>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</si>
  <si>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</si>
  <si>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</si>
  <si>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</si>
  <si>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</si>
  <si>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</si>
  <si>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</si>
  <si>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</si>
  <si>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</si>
  <si>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</si>
  <si>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</si>
  <si>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</si>
  <si>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</si>
  <si>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</si>
  <si>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</si>
  <si>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</si>
  <si>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</si>
  <si>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</si>
  <si>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</si>
  <si>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</si>
  <si>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</si>
  <si>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</si>
  <si>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</si>
  <si>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</si>
  <si>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</si>
  <si>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</si>
  <si>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</si>
  <si>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</si>
  <si>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</si>
  <si>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</si>
  <si>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</si>
  <si>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</si>
  <si>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</si>
  <si>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</si>
  <si>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</si>
  <si>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</si>
  <si>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</si>
  <si>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</si>
  <si>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</si>
  <si>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</si>
  <si>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</si>
  <si>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</si>
  <si>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</si>
  <si>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</si>
  <si>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</si>
  <si>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</si>
  <si>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</si>
  <si>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</si>
  <si>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</si>
  <si>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</si>
  <si>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</si>
  <si>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</si>
  <si>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</si>
  <si>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</si>
  <si>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</si>
  <si>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</si>
  <si>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</si>
  <si>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</si>
  <si>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</si>
  <si>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</si>
  <si>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</si>
  <si>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</si>
  <si>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</si>
  <si>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</si>
  <si>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</si>
  <si>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</si>
  <si>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</si>
  <si>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</si>
  <si>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</si>
  <si>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</si>
  <si>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</si>
  <si>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</si>
  <si>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</si>
  <si>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</si>
  <si>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</si>
  <si>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</si>
  <si>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</si>
  <si>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</si>
  <si>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</si>
  <si>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</si>
  <si>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</si>
  <si>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</si>
  <si>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</si>
  <si>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</si>
  <si>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</si>
  <si>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</si>
  <si>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</si>
  <si>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</si>
  <si>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</si>
  <si>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</si>
  <si>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</si>
  <si>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</si>
  <si>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</si>
  <si>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</si>
  <si>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</si>
  <si>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</si>
  <si>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</si>
  <si>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</si>
  <si>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</si>
  <si>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</si>
  <si>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</si>
  <si>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</si>
  <si>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</si>
  <si>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</si>
  <si>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</si>
  <si>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</si>
  <si>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</si>
  <si>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</si>
  <si>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</si>
  <si>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</si>
  <si>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</si>
  <si>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</si>
  <si>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</si>
  <si>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</si>
  <si>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</si>
  <si>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</si>
  <si>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</si>
  <si>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</si>
  <si>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</si>
  <si>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</si>
  <si>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</si>
  <si>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</si>
  <si>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</si>
  <si>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</si>
  <si>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</si>
  <si>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</si>
  <si>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</si>
  <si>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</si>
  <si>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</si>
  <si>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</si>
  <si>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</si>
  <si>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</si>
  <si>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</si>
  <si>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</si>
  <si>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</si>
  <si>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</si>
  <si>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</si>
  <si>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</si>
  <si>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</si>
  <si>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</si>
  <si>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</si>
  <si>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</si>
  <si>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</si>
  <si>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</si>
  <si>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</si>
  <si>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</si>
  <si>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</si>
  <si>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</si>
  <si>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</si>
  <si>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</si>
  <si>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</si>
  <si>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</si>
  <si>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</si>
  <si>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</si>
  <si>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</si>
  <si>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</si>
  <si>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</si>
  <si>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</si>
  <si>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</si>
  <si>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</si>
  <si>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</si>
  <si>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</si>
  <si>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</si>
  <si>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</si>
  <si>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</si>
  <si>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</si>
  <si>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</si>
  <si>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</si>
  <si>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</si>
  <si>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</si>
  <si>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</si>
  <si>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</si>
  <si>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</si>
  <si>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</si>
  <si>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</si>
  <si>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</si>
  <si>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</si>
  <si>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</si>
  <si>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</si>
  <si>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</si>
  <si>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</si>
  <si>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</si>
  <si>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</si>
  <si>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</si>
  <si>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</si>
  <si>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</si>
  <si>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</si>
  <si>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</si>
  <si>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</si>
  <si>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</si>
  <si>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</si>
  <si>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</si>
  <si>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</si>
  <si>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</si>
  <si>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</si>
  <si>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</si>
  <si>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</si>
  <si>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</si>
  <si>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</si>
  <si>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</si>
  <si>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</si>
  <si>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</si>
  <si>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</si>
  <si>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</si>
  <si>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</si>
  <si>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</si>
  <si>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</si>
  <si>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</si>
  <si>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</si>
  <si>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</si>
  <si>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</si>
  <si>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</si>
  <si>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</si>
  <si>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</si>
  <si>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</si>
  <si>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</si>
  <si>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</si>
  <si>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</si>
  <si>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</si>
  <si>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</si>
  <si>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</si>
  <si>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</si>
  <si>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</si>
  <si>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</si>
  <si>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</si>
  <si>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</si>
  <si>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</si>
  <si>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</si>
  <si>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</si>
  <si>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</si>
  <si>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</si>
  <si>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</si>
  <si>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</si>
  <si>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</si>
  <si>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</si>
  <si>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</si>
  <si>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</si>
  <si>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</si>
  <si>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</si>
  <si>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</si>
  <si>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</si>
  <si>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</si>
  <si>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</si>
  <si>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</si>
  <si>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</si>
  <si>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</si>
  <si>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</si>
  <si>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</si>
  <si>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</si>
  <si>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</si>
  <si>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</si>
  <si>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</si>
  <si>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</si>
  <si>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</si>
  <si>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</si>
  <si>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</si>
  <si>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</si>
  <si>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</si>
  <si>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</si>
  <si>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</si>
  <si>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</si>
  <si>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</si>
  <si>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</si>
  <si>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</si>
  <si>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</si>
  <si>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</si>
  <si>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</si>
  <si>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</si>
  <si>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</si>
  <si>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</si>
  <si>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</si>
  <si>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</si>
  <si>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</si>
  <si>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</si>
  <si>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</si>
  <si>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</si>
  <si>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</si>
  <si>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</si>
  <si>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</si>
  <si>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</si>
  <si>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</si>
  <si>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</si>
  <si>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</si>
  <si>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</si>
  <si>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</si>
  <si>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</si>
  <si>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</si>
  <si>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</si>
  <si>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</si>
  <si>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</si>
  <si>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</si>
  <si>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</si>
  <si>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</si>
  <si>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</si>
  <si>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</si>
  <si>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</si>
  <si>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</si>
  <si>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</si>
  <si>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</si>
  <si>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</si>
  <si>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</si>
  <si>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</si>
  <si>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</si>
  <si>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</si>
  <si>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</si>
  <si>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</si>
  <si>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</si>
  <si>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</si>
  <si>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</si>
  <si>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</si>
  <si>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</si>
  <si>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</si>
  <si>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</si>
  <si>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</si>
  <si>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</si>
  <si>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</si>
  <si>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</si>
  <si>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</si>
  <si>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</si>
  <si>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</si>
  <si>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</si>
  <si>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</si>
  <si>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</si>
  <si>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</si>
  <si>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</si>
  <si>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</si>
  <si>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</si>
  <si>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</si>
  <si>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</si>
  <si>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</si>
  <si>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</si>
  <si>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</si>
  <si>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</si>
  <si>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</si>
  <si>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</si>
  <si>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</si>
  <si>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</si>
  <si>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</si>
  <si>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</si>
  <si>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</si>
  <si>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</si>
  <si>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</si>
  <si>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</si>
  <si>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</si>
  <si>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</si>
  <si>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</si>
  <si>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</si>
  <si>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</si>
  <si>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</si>
  <si>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</si>
  <si>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</si>
  <si>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</si>
  <si>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</si>
  <si>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</si>
  <si>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</si>
  <si>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</si>
  <si>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</si>
  <si>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</si>
  <si>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</si>
  <si>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</si>
  <si>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</si>
  <si>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</si>
  <si>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</si>
  <si>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</si>
  <si>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</si>
  <si>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</si>
  <si>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</si>
  <si>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</si>
  <si>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</si>
  <si>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</si>
  <si>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</si>
  <si>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</si>
  <si>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</si>
  <si>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</si>
  <si>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</si>
  <si>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</si>
  <si>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</si>
  <si>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</si>
  <si>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</si>
  <si>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</si>
  <si>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</si>
  <si>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</si>
  <si>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</si>
  <si>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</si>
  <si>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</si>
  <si>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</si>
  <si>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</si>
  <si>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</si>
  <si>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</si>
  <si>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</si>
  <si>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</si>
  <si>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</si>
  <si>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</si>
  <si>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</si>
  <si>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</si>
  <si>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</si>
  <si>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</si>
  <si>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</si>
  <si>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</si>
  <si>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</si>
  <si>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</si>
  <si>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</si>
  <si>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</si>
  <si>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</si>
  <si>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</si>
  <si>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</si>
  <si>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</si>
  <si>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</si>
  <si>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</si>
  <si>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</si>
  <si>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</si>
  <si>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</si>
  <si>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</si>
  <si>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</si>
  <si>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</si>
  <si>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</si>
  <si>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</si>
  <si>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</si>
  <si>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</si>
  <si>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</si>
  <si>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</si>
  <si>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</si>
  <si>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</si>
  <si>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</si>
  <si>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</si>
  <si>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</si>
  <si>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</si>
  <si>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</si>
  <si>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</si>
  <si>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</si>
  <si>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</si>
  <si>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</si>
  <si>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</si>
  <si>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</si>
  <si>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</si>
  <si>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</si>
  <si>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</si>
  <si>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</si>
  <si>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</si>
  <si>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</si>
  <si>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</si>
  <si>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</si>
  <si>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</si>
  <si>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</si>
  <si>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</si>
  <si>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</si>
  <si>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</si>
  <si>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</si>
  <si>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</si>
  <si>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</si>
  <si>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</si>
  <si>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</si>
  <si>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</si>
  <si>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</si>
  <si>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</si>
  <si>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</si>
  <si>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</si>
  <si>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</si>
  <si>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</si>
  <si>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</si>
  <si>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</si>
  <si>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</si>
  <si>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</si>
  <si>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</si>
  <si>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</si>
  <si>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</si>
  <si>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</si>
  <si>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</si>
  <si>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</si>
  <si>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</si>
  <si>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</si>
  <si>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</si>
  <si>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</si>
  <si>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</si>
  <si>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</si>
  <si>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</si>
  <si>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</si>
  <si>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</si>
  <si>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</si>
  <si>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</si>
  <si>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</si>
  <si>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</si>
  <si>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</si>
  <si>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</si>
  <si>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</si>
  <si>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</si>
  <si>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</si>
  <si>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</si>
  <si>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</si>
  <si>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</si>
  <si>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</si>
  <si>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</si>
  <si>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</si>
  <si>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</si>
  <si>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</si>
  <si>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</si>
  <si>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</si>
  <si>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</si>
  <si>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</si>
  <si>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</si>
  <si>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</si>
  <si>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</si>
  <si>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</si>
  <si>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</si>
  <si>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</si>
  <si>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</si>
  <si>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</si>
  <si>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</si>
  <si>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</si>
  <si>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</si>
  <si>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</si>
  <si>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</si>
  <si>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</si>
  <si>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</si>
  <si>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</si>
  <si>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</si>
  <si>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</si>
  <si>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</si>
  <si>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</si>
  <si>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</si>
  <si>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</si>
  <si>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</si>
  <si>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</si>
  <si>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</si>
  <si>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</si>
  <si>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</si>
  <si>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</si>
  <si>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</si>
  <si>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</si>
  <si>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</si>
  <si>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</si>
  <si>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</si>
  <si>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</si>
  <si>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</si>
  <si>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</si>
  <si>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</si>
  <si>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</si>
  <si>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</si>
  <si>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</si>
  <si>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</si>
  <si>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</si>
  <si>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</si>
  <si>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</si>
  <si>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</si>
  <si>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</si>
  <si>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</si>
  <si>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</si>
  <si>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</si>
  <si>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</si>
  <si>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</si>
  <si>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</si>
  <si>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</si>
  <si>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</si>
  <si>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</si>
  <si>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</si>
  <si>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</si>
  <si>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</si>
  <si>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</si>
  <si>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</si>
  <si>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</si>
  <si>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</si>
  <si>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</si>
  <si>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</si>
  <si>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</si>
  <si>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</si>
  <si>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</si>
  <si>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</si>
  <si>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</si>
  <si>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</si>
  <si>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</si>
  <si>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</si>
  <si>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</si>
  <si>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</si>
  <si>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</si>
  <si>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</si>
  <si>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</si>
  <si>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</si>
  <si>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</si>
  <si>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</si>
  <si>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</si>
  <si>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</si>
  <si>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</si>
  <si>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</si>
  <si>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</si>
  <si>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</si>
  <si>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</si>
  <si>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</si>
  <si>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</si>
  <si>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</si>
  <si>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</si>
  <si>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</si>
  <si>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</si>
  <si>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</si>
  <si>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</si>
  <si>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</si>
  <si>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</si>
  <si>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</si>
  <si>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</si>
  <si>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</si>
  <si>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</si>
  <si>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</si>
  <si>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</si>
  <si>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</si>
  <si>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</si>
  <si>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</si>
  <si>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</si>
  <si>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</si>
  <si>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</si>
  <si>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</si>
  <si>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</si>
  <si>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</si>
  <si>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</si>
  <si>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</si>
  <si>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</si>
  <si>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</si>
  <si>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</si>
  <si>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</si>
  <si>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</si>
  <si>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</si>
  <si>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</si>
  <si>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</si>
  <si>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</si>
  <si>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</si>
  <si>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</si>
  <si>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</si>
  <si>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</si>
  <si>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</si>
  <si>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</si>
  <si>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</si>
  <si>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</si>
  <si>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</si>
  <si>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</si>
  <si>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</si>
  <si>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</si>
  <si>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</si>
  <si>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</si>
  <si>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</si>
  <si>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</si>
  <si>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</si>
  <si>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</si>
  <si>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</si>
  <si>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</si>
  <si>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</si>
  <si>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</si>
  <si>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</si>
  <si>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</si>
  <si>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</si>
  <si>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</si>
  <si>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</si>
  <si>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</si>
  <si>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</si>
  <si>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</si>
  <si>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</si>
  <si>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</si>
  <si>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</si>
  <si>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</si>
  <si>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</si>
  <si>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</si>
  <si>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</si>
  <si>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</si>
  <si>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</si>
  <si>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</si>
  <si>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</si>
  <si>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</si>
  <si>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</si>
  <si>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</si>
  <si>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</si>
  <si>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</si>
  <si>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</si>
  <si>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</si>
  <si>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</si>
  <si>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</si>
  <si>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</si>
  <si>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</si>
  <si>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</si>
  <si>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</si>
  <si>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</si>
  <si>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</si>
  <si>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</si>
  <si>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</si>
  <si>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</si>
  <si>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</si>
  <si>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</si>
  <si>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</si>
  <si>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</si>
  <si>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</si>
  <si>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</si>
  <si>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</si>
  <si>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</si>
  <si>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</si>
  <si>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</si>
  <si>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</si>
  <si>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</si>
  <si>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</si>
  <si>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</si>
  <si>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</si>
  <si>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</si>
  <si>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</si>
  <si>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</si>
  <si>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</si>
  <si>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</si>
  <si>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</si>
  <si>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</si>
  <si>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</si>
  <si>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</si>
  <si>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</si>
  <si>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</si>
  <si>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</si>
  <si>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</si>
  <si>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</si>
  <si>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</si>
  <si>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</si>
  <si>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</si>
  <si>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</si>
  <si>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</si>
  <si>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</si>
  <si>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</si>
  <si>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</si>
  <si>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</si>
  <si>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</si>
  <si>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</si>
  <si>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</si>
  <si>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</si>
  <si>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</si>
  <si>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</si>
  <si>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</si>
  <si>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</si>
  <si>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</si>
  <si>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</si>
  <si>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</si>
  <si>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</si>
  <si>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</si>
  <si>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</si>
  <si>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</si>
  <si>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</si>
  <si>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</si>
  <si>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</si>
  <si>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</si>
  <si>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</si>
  <si>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</si>
  <si>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</si>
  <si>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</si>
  <si>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</si>
  <si>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</si>
  <si>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</si>
  <si>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</si>
  <si>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</si>
  <si>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</si>
  <si>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</si>
  <si>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</si>
  <si>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</si>
  <si>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</si>
  <si>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</si>
  <si>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</si>
  <si>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</si>
  <si>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</si>
  <si>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</si>
  <si>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</si>
  <si>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</si>
  <si>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</si>
  <si>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</si>
  <si>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</si>
  <si>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</si>
  <si>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</si>
  <si>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</si>
  <si>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</si>
  <si>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</si>
  <si>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</si>
  <si>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</si>
  <si>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</si>
  <si>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</si>
  <si>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</si>
  <si>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</si>
  <si>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</si>
  <si>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</si>
  <si>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</si>
  <si>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</si>
  <si>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</si>
  <si>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</si>
  <si>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</si>
  <si>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</si>
  <si>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</si>
  <si>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</si>
  <si>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</si>
  <si>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</si>
  <si>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</si>
  <si>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</si>
  <si>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</si>
  <si>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</si>
  <si>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</si>
  <si>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</si>
  <si>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</si>
  <si>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</si>
  <si>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</si>
  <si>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</si>
  <si>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</si>
  <si>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</si>
  <si>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</si>
  <si>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</si>
  <si>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</si>
  <si>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</si>
  <si>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</si>
  <si>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</si>
  <si>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</si>
  <si>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</si>
  <si>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</si>
  <si>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</si>
  <si>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</si>
  <si>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</si>
  <si>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</si>
  <si>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</si>
  <si>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</si>
  <si>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</si>
  <si>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</si>
  <si>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</si>
  <si>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</si>
  <si>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</si>
  <si>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</si>
  <si>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</si>
  <si>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</si>
  <si>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</si>
  <si>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</si>
  <si>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</si>
  <si>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</si>
  <si>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</si>
  <si>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</si>
  <si>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</si>
  <si>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</si>
  <si>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</si>
  <si>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</si>
  <si>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</si>
  <si>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</si>
  <si>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</si>
  <si>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</si>
  <si>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</si>
  <si>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</si>
  <si>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</si>
  <si>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</si>
  <si>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</si>
  <si>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</si>
  <si>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</si>
  <si>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</si>
  <si>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</si>
  <si>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</si>
  <si>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</si>
  <si>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</si>
  <si>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</si>
  <si>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</si>
  <si>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</si>
  <si>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</si>
  <si>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</si>
  <si>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</si>
  <si>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</si>
  <si>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</si>
  <si>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</si>
  <si>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</si>
  <si>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</si>
  <si>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</si>
  <si>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</si>
  <si>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</si>
  <si>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</si>
  <si>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</si>
  <si>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</si>
  <si>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</si>
  <si>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</si>
  <si>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</si>
  <si>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</si>
  <si>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</si>
  <si>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</si>
  <si>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</si>
  <si>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</si>
  <si>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</si>
  <si>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</si>
  <si>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</si>
  <si>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</si>
  <si>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</si>
  <si>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</si>
  <si>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</si>
  <si>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</si>
  <si>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</si>
  <si>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</si>
  <si>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</si>
  <si>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</si>
  <si>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</si>
  <si>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</si>
  <si>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</si>
  <si>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</si>
  <si>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</si>
  <si>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</si>
  <si>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</si>
  <si>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</si>
  <si>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</si>
  <si>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</si>
  <si>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</si>
  <si>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</si>
  <si>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</si>
  <si>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</si>
  <si>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</si>
  <si>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</si>
  <si>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</si>
  <si>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</si>
  <si>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</si>
  <si>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</si>
  <si>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</si>
  <si>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</si>
  <si>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</si>
  <si>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</si>
  <si>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</si>
  <si>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</si>
  <si>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</si>
  <si>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</si>
  <si>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</si>
  <si>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</si>
  <si>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</si>
  <si>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</si>
  <si>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</si>
  <si>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</si>
  <si>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</si>
  <si>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</si>
  <si>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</si>
  <si>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</si>
  <si>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</si>
  <si>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</si>
  <si>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</si>
  <si>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</si>
  <si>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</si>
  <si>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</si>
  <si>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</si>
  <si>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</si>
  <si>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</si>
  <si>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</si>
  <si>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</si>
  <si>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</si>
  <si>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</si>
  <si>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</si>
  <si>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</si>
  <si>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</si>
  <si>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</si>
  <si>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</si>
  <si>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</si>
  <si>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</si>
  <si>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</si>
  <si>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</si>
  <si>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</si>
  <si>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</si>
  <si>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</si>
  <si>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</si>
  <si>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</si>
  <si>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</si>
  <si>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</si>
  <si>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</si>
  <si>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</si>
  <si>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</si>
  <si>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</si>
  <si>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</si>
  <si>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</si>
  <si>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</si>
  <si>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</si>
  <si>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</si>
  <si>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</si>
  <si>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</si>
  <si>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</si>
  <si>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</si>
  <si>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</si>
  <si>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</si>
  <si>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</si>
  <si>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</si>
  <si>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</si>
  <si>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</si>
  <si>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</si>
  <si>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</si>
  <si>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</si>
  <si>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</si>
  <si>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</si>
  <si>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</si>
  <si>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</si>
  <si>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</si>
  <si>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</si>
  <si>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</si>
  <si>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</si>
  <si>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</si>
  <si>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</si>
  <si>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</si>
  <si>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</si>
  <si>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</si>
  <si>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</si>
  <si>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</si>
  <si>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</si>
  <si>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</si>
  <si>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</si>
  <si>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</si>
  <si>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</si>
  <si>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</si>
  <si>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</si>
  <si>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</si>
  <si>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</si>
  <si>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</si>
  <si>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</si>
  <si>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</si>
  <si>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</si>
  <si>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</si>
  <si>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</si>
  <si>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</si>
  <si>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</si>
  <si>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</si>
  <si>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</si>
  <si>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</si>
  <si>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</si>
  <si>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</si>
  <si>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</si>
  <si>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</si>
  <si>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</si>
  <si>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</si>
  <si>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</si>
  <si>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</si>
  <si>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</si>
  <si>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</si>
  <si>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</si>
  <si>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</si>
  <si>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</si>
  <si>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</si>
  <si>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</si>
  <si>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</si>
  <si>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</si>
  <si>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</si>
  <si>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</si>
  <si>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</si>
  <si>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</si>
  <si>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</si>
  <si>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</si>
  <si>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</si>
  <si>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</si>
  <si>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</si>
  <si>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</si>
  <si>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</si>
  <si>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</si>
  <si>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</si>
  <si>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</si>
  <si>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</si>
  <si>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</si>
  <si>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</si>
  <si>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</si>
  <si>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</si>
  <si>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</si>
  <si>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</si>
  <si>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</si>
  <si>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</si>
  <si>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</si>
  <si>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</si>
  <si>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</si>
  <si>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</si>
  <si>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</si>
  <si>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</si>
  <si>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</si>
  <si>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</si>
  <si>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</si>
  <si>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</si>
  <si>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</si>
  <si>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</si>
  <si>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</si>
  <si>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</si>
  <si>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</si>
  <si>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</si>
  <si>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</si>
  <si>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</si>
  <si>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</si>
  <si>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</si>
  <si>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</si>
  <si>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</si>
  <si>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</si>
  <si>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</si>
  <si>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</si>
  <si>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</si>
  <si>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</si>
  <si>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</si>
  <si>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</si>
  <si>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</si>
  <si>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</si>
  <si>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</si>
  <si>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</si>
  <si>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</si>
  <si>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</si>
  <si>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</si>
  <si>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</si>
  <si>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</si>
  <si>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</si>
  <si>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</si>
  <si>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</si>
  <si>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</si>
  <si>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</si>
  <si>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</si>
  <si>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</si>
  <si>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</si>
  <si>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</si>
  <si>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</si>
  <si>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</si>
  <si>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</si>
  <si>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</si>
  <si>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</si>
  <si>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</si>
  <si>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</si>
  <si>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</si>
  <si>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</si>
  <si>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</si>
  <si>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</si>
  <si>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</si>
  <si>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</si>
  <si>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</si>
  <si>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</si>
  <si>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</si>
  <si>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</si>
  <si>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</si>
  <si>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</si>
  <si>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</si>
  <si>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</si>
  <si>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</si>
  <si>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</si>
  <si>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</si>
  <si>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</si>
  <si>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</si>
  <si>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</si>
  <si>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</si>
  <si>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</si>
  <si>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</si>
  <si>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</si>
  <si>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</si>
  <si>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</si>
  <si>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</si>
  <si>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</si>
  <si>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</si>
  <si>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</si>
  <si>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</si>
  <si>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</si>
  <si>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</si>
  <si>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</si>
  <si>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</si>
  <si>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</si>
  <si>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</si>
  <si>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</si>
  <si>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</si>
  <si>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</si>
  <si>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</si>
  <si>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</si>
  <si>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</si>
  <si>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</si>
  <si>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</si>
  <si>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</si>
  <si>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</si>
  <si>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</si>
  <si>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</si>
  <si>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</si>
  <si>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</si>
  <si>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</si>
  <si>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</si>
  <si>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</si>
  <si>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</si>
  <si>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</si>
  <si>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</si>
  <si>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</si>
  <si>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</si>
  <si>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</si>
  <si>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</si>
  <si>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</si>
  <si>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</si>
  <si>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</si>
  <si>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</si>
  <si>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</si>
  <si>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</si>
  <si>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</si>
  <si>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</si>
  <si>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</si>
  <si>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</si>
  <si>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</si>
  <si>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</si>
  <si>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</si>
  <si>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</si>
  <si>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</si>
  <si>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</si>
  <si>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</si>
  <si>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</si>
  <si>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</si>
  <si>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</si>
  <si>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</si>
  <si>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</si>
  <si>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</si>
  <si>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</si>
  <si>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</si>
  <si>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</si>
  <si>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</si>
  <si>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</si>
  <si>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</si>
  <si>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</si>
  <si>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</si>
  <si>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</si>
  <si>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</si>
  <si>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</si>
  <si>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</si>
  <si>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</si>
  <si>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</si>
  <si>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</si>
  <si>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</si>
  <si>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</si>
  <si>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</si>
  <si>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</si>
  <si>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</si>
  <si>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</si>
  <si>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</si>
  <si>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</si>
  <si>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</si>
  <si>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</si>
  <si>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</si>
  <si>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</si>
  <si>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</si>
  <si>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</si>
  <si>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</si>
  <si>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</si>
  <si>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</si>
  <si>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</si>
  <si>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</si>
  <si>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</si>
  <si>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</si>
  <si>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</si>
  <si>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</si>
  <si>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</si>
  <si>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</si>
  <si>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</si>
  <si>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</si>
  <si>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</si>
  <si>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</si>
  <si>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</si>
  <si>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</si>
  <si>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</si>
  <si>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</si>
  <si>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</si>
  <si>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</si>
  <si>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</si>
  <si>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</si>
  <si>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</si>
  <si>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</si>
  <si>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</si>
  <si>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</si>
  <si>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</si>
  <si>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</si>
  <si>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</si>
  <si>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</si>
  <si>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</si>
  <si>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</si>
  <si>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</si>
  <si>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</si>
  <si>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</si>
  <si>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</si>
  <si>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</si>
  <si>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</si>
  <si>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</si>
  <si>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</si>
  <si>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</si>
  <si>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</si>
  <si>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</si>
  <si>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</si>
  <si>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</si>
  <si>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</si>
  <si>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</si>
  <si>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</si>
  <si>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</si>
  <si>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</si>
  <si>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</si>
  <si>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</si>
  <si>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</si>
  <si>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</si>
  <si>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</si>
  <si>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</si>
  <si>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</si>
  <si>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</si>
  <si>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</si>
  <si>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</si>
  <si>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</si>
  <si>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</si>
  <si>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</si>
  <si>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</si>
  <si>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</si>
  <si>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</si>
  <si>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</si>
  <si>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</si>
  <si>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</si>
  <si>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</si>
  <si>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</si>
  <si>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</si>
  <si>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</si>
  <si>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</si>
  <si>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</si>
  <si>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</si>
  <si>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</si>
  <si>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</si>
  <si>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</si>
  <si>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</si>
  <si>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</si>
  <si>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</si>
  <si>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</si>
  <si>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</si>
  <si>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</si>
  <si>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</si>
  <si>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</si>
  <si>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</si>
  <si>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</si>
  <si>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</si>
  <si>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</si>
  <si>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</si>
  <si>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</si>
  <si>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</si>
  <si>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</si>
  <si>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</si>
  <si>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</si>
  <si>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</si>
  <si>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</si>
  <si>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</si>
  <si>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</si>
  <si>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</si>
  <si>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</si>
  <si>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</si>
  <si>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</si>
  <si>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</si>
  <si>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</si>
  <si>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</si>
  <si>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</si>
  <si>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</si>
  <si>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</si>
  <si>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</si>
  <si>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</si>
  <si>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</si>
  <si>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</si>
  <si>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</si>
  <si>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</si>
  <si>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</si>
  <si>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</si>
  <si>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</si>
  <si>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</si>
  <si>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</si>
  <si>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</si>
  <si>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</si>
  <si>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</si>
  <si>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</si>
  <si>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</si>
  <si>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</si>
  <si>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</si>
  <si>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</si>
  <si>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</si>
  <si>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</si>
  <si>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</si>
  <si>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</si>
  <si>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</si>
  <si>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</si>
  <si>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</si>
  <si>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</si>
  <si>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</si>
  <si>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</si>
  <si>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</si>
  <si>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</si>
  <si>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</si>
  <si>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</si>
  <si>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</si>
  <si>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</si>
  <si>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</si>
  <si>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</si>
  <si>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</si>
  <si>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</si>
  <si>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</si>
  <si>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</si>
  <si>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</si>
  <si>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</si>
  <si>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</si>
  <si>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</si>
  <si>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</si>
  <si>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</si>
  <si>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</si>
  <si>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</si>
  <si>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</si>
  <si>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</si>
  <si>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</si>
  <si>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</si>
  <si>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</si>
  <si>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</si>
  <si>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</si>
  <si>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</si>
  <si>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</si>
  <si>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</si>
  <si>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</si>
  <si>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</si>
  <si>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</si>
  <si>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</si>
  <si>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</si>
  <si>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</si>
  <si>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</si>
  <si>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</si>
  <si>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</si>
  <si>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</si>
  <si>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</si>
  <si>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</si>
  <si>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</si>
  <si>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</si>
  <si>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</si>
  <si>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</si>
  <si>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</si>
  <si>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</si>
  <si>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</si>
  <si>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</si>
  <si>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</si>
  <si>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</si>
  <si>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</si>
  <si>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</si>
  <si>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</si>
  <si>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</si>
  <si>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</si>
  <si>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</si>
  <si>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</si>
  <si>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</si>
  <si>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</si>
  <si>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</si>
  <si>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</si>
  <si>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</si>
  <si>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</si>
  <si>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</si>
  <si>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</si>
  <si>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</si>
  <si>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</si>
  <si>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</si>
  <si>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</si>
  <si>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</si>
  <si>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</si>
  <si>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</si>
  <si>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</si>
  <si>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</si>
  <si>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</si>
  <si>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</si>
  <si>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</si>
  <si>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</si>
  <si>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</si>
  <si>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</si>
  <si>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</si>
  <si>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</si>
  <si>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</si>
  <si>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</si>
  <si>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</si>
  <si>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</si>
  <si>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</si>
  <si>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</si>
  <si>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</si>
  <si>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</si>
  <si>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</si>
  <si>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</si>
  <si>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</si>
  <si>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</si>
  <si>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</si>
  <si>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</si>
  <si>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</si>
  <si>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</si>
  <si>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</si>
  <si>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</si>
  <si>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</si>
  <si>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</si>
  <si>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</si>
  <si>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</si>
  <si>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</si>
  <si>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</si>
  <si>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</si>
  <si>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</si>
  <si>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</si>
  <si>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</si>
  <si>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</si>
  <si>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</si>
  <si>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</si>
  <si>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</si>
  <si>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</si>
  <si>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</si>
  <si>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</si>
  <si>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</si>
  <si>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</si>
  <si>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</si>
  <si>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</si>
  <si>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</si>
  <si>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</si>
  <si>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</si>
  <si>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</si>
  <si>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</si>
  <si>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</si>
  <si>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</si>
  <si>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</si>
  <si>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</si>
  <si>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</si>
  <si>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</si>
  <si>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</si>
  <si>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</si>
  <si>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</si>
  <si>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</si>
  <si>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</si>
  <si>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</si>
  <si>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</si>
  <si>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</si>
  <si>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</si>
  <si>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</si>
  <si>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</si>
  <si>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</si>
  <si>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</si>
  <si>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</si>
  <si>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</si>
  <si>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</si>
  <si>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</si>
  <si>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</si>
  <si>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</si>
  <si>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</si>
  <si>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</si>
  <si>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</si>
  <si>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</si>
  <si>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</si>
  <si>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</si>
  <si>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</si>
  <si>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</si>
  <si>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</si>
  <si>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</si>
  <si>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</si>
  <si>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</si>
  <si>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</si>
  <si>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</si>
  <si>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</si>
  <si>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</si>
  <si>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</si>
  <si>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</si>
  <si>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</si>
  <si>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</si>
  <si>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</si>
  <si>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</si>
  <si>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</si>
  <si>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</si>
  <si>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</si>
  <si>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</si>
  <si>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</si>
  <si>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</si>
  <si>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</si>
  <si>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</si>
  <si>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</si>
  <si>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</si>
  <si>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</si>
  <si>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</si>
  <si>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</si>
  <si>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</si>
  <si>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</si>
  <si>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</si>
  <si>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</si>
  <si>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</si>
  <si>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</si>
  <si>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</si>
  <si>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</si>
  <si>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</si>
  <si>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</si>
  <si>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</si>
  <si>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</si>
  <si>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</si>
  <si>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</si>
  <si>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</si>
  <si>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</si>
  <si>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</si>
  <si>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</si>
  <si>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</si>
  <si>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</si>
  <si>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</si>
  <si>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</si>
  <si>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</si>
  <si>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</si>
  <si>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</si>
  <si>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</si>
  <si>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</si>
  <si>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</si>
  <si>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</si>
  <si>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</si>
  <si>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</si>
  <si>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</si>
  <si>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</si>
  <si>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</si>
  <si>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</si>
  <si>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</si>
  <si>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</si>
  <si>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</si>
  <si>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</si>
  <si>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</si>
  <si>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</si>
  <si>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</si>
  <si>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</si>
  <si>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</si>
  <si>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</si>
  <si>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</si>
  <si>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</si>
  <si>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</si>
  <si>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</si>
  <si>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</si>
  <si>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</si>
  <si>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</si>
  <si>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</si>
  <si>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</si>
  <si>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</si>
  <si>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</si>
  <si>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</si>
  <si>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</si>
  <si>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</si>
  <si>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</si>
  <si>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</si>
  <si>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</si>
  <si>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</si>
  <si>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</si>
  <si>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</si>
  <si>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</si>
  <si>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</si>
  <si>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</si>
  <si>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</si>
  <si>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</si>
  <si>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</si>
  <si>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</si>
  <si>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</si>
  <si>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</si>
  <si>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</si>
  <si>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</si>
  <si>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</si>
  <si>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</si>
  <si>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</si>
  <si>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</si>
  <si>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</si>
  <si>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</si>
  <si>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</si>
  <si>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</si>
  <si>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</si>
  <si>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</si>
  <si>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</si>
  <si>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</si>
  <si>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</si>
  <si>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</si>
  <si>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</si>
  <si>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</si>
  <si>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</si>
  <si>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</si>
  <si>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</si>
  <si>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</si>
  <si>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</si>
  <si>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</si>
  <si>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</si>
  <si>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</si>
  <si>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</si>
  <si>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</si>
  <si>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</si>
  <si>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</si>
  <si>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</si>
  <si>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</si>
  <si>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</si>
  <si>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</si>
  <si>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</si>
  <si>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</si>
  <si>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</si>
  <si>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</si>
  <si>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</si>
  <si>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</si>
  <si>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</si>
  <si>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</si>
  <si>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</si>
  <si>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</si>
  <si>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</si>
  <si>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</si>
  <si>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</si>
  <si>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</si>
  <si>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</si>
  <si>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</si>
  <si>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</si>
  <si>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</si>
  <si>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</si>
  <si>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</si>
  <si>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</si>
  <si>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</si>
  <si>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</si>
  <si>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</si>
  <si>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</si>
  <si>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</si>
  <si>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</si>
  <si>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</si>
  <si>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</si>
  <si>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</si>
  <si>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</si>
  <si>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</si>
  <si>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</si>
  <si>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</si>
  <si>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</si>
  <si>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</si>
  <si>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</si>
  <si>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</si>
  <si>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</si>
  <si>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</si>
  <si>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</si>
  <si>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</si>
  <si>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</si>
  <si>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</si>
  <si>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</si>
  <si>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</si>
  <si>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</si>
  <si>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</si>
  <si>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</si>
  <si>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</si>
  <si>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</si>
  <si>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</si>
  <si>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</si>
  <si>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</si>
  <si>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</si>
  <si>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</si>
  <si>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</si>
  <si>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</si>
  <si>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</si>
  <si>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</si>
  <si>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</si>
  <si>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</si>
  <si>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</si>
  <si>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</si>
  <si>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</si>
  <si>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</si>
  <si>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</si>
  <si>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</si>
  <si>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</si>
  <si>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</si>
  <si>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</si>
  <si>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</si>
  <si>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</si>
  <si>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</si>
  <si>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</si>
  <si>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</si>
  <si>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</si>
  <si>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</si>
  <si>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</si>
  <si>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</si>
  <si>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</si>
  <si>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</si>
  <si>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</si>
  <si>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</si>
  <si>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</si>
  <si>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</si>
  <si>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</si>
  <si>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</si>
  <si>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</si>
  <si>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</si>
  <si>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</si>
  <si>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</si>
  <si>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</si>
  <si>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</si>
  <si>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</si>
  <si>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</si>
  <si>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</si>
  <si>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</si>
  <si>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</si>
  <si>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</si>
  <si>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</si>
  <si>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</si>
  <si>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</si>
  <si>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</si>
  <si>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</si>
  <si>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</si>
  <si>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</si>
  <si>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</si>
  <si>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</si>
  <si>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</si>
  <si>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</si>
  <si>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</si>
  <si>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</si>
  <si>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</si>
  <si>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</si>
  <si>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</si>
  <si>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</si>
  <si>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</si>
  <si>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</si>
  <si>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</si>
  <si>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</si>
  <si>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</si>
  <si>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</si>
  <si>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</si>
  <si>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</si>
  <si>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</si>
  <si>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</si>
  <si>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</si>
  <si>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</si>
  <si>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</si>
  <si>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</si>
  <si>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</si>
  <si>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</si>
  <si>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</si>
  <si>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</si>
  <si>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</si>
  <si>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</si>
  <si>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</si>
  <si>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</si>
  <si>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</si>
  <si>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</si>
  <si>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</si>
  <si>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</si>
  <si>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</si>
  <si>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</si>
  <si>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</si>
  <si>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</si>
  <si>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</si>
  <si>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</si>
  <si>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</si>
  <si>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</si>
  <si>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</si>
  <si>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</si>
  <si>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</si>
  <si>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</si>
  <si>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</si>
  <si>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</si>
  <si>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</si>
  <si>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</si>
  <si>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</si>
  <si>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</si>
  <si>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</si>
  <si>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</si>
  <si>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</si>
  <si>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</si>
  <si>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</si>
  <si>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</si>
  <si>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</si>
  <si>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</si>
  <si>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</si>
  <si>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</si>
  <si>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</si>
  <si>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</si>
  <si>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</si>
  <si>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</si>
  <si>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</si>
  <si>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</si>
  <si>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</si>
  <si>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</si>
  <si>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</si>
  <si>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</si>
  <si>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</si>
  <si>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</si>
  <si>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</si>
  <si>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</si>
  <si>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</si>
  <si>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</si>
  <si>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</si>
  <si>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</si>
  <si>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</si>
  <si>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</si>
  <si>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</si>
  <si>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</si>
  <si>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</si>
  <si>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</si>
  <si>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</si>
  <si>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</si>
  <si>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</si>
  <si>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</si>
  <si>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</si>
  <si>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</si>
  <si>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</si>
  <si>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</si>
  <si>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</si>
  <si>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</si>
  <si>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</si>
  <si>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</si>
  <si>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</si>
  <si>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</si>
  <si>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</si>
  <si>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</si>
  <si>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</si>
  <si>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</si>
  <si>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</si>
  <si>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</si>
  <si>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</si>
  <si>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</si>
  <si>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</si>
  <si>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</si>
  <si>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</si>
  <si>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</si>
  <si>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</si>
  <si>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</si>
  <si>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</si>
  <si>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</si>
  <si>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</si>
  <si>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</si>
  <si>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</si>
  <si>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</si>
  <si>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</si>
  <si>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</si>
  <si>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</si>
  <si>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</si>
  <si>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</si>
  <si>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</si>
  <si>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</si>
  <si>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</si>
  <si>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</si>
  <si>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</si>
  <si>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</si>
  <si>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</si>
  <si>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</si>
  <si>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</si>
  <si>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</si>
  <si>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</si>
  <si>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</si>
  <si>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</si>
  <si>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</si>
  <si>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</si>
  <si>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</si>
  <si>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</si>
  <si>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</si>
  <si>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</si>
  <si>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</si>
  <si>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</si>
  <si>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</si>
  <si>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</si>
  <si>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</si>
  <si>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</si>
  <si>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</si>
  <si>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</si>
  <si>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</si>
  <si>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</si>
  <si>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</si>
  <si>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</si>
  <si>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</si>
  <si>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</si>
  <si>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</si>
  <si>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</si>
  <si>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</si>
  <si>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</si>
  <si>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</si>
  <si>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</si>
  <si>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</si>
  <si>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</si>
  <si>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</si>
  <si>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</si>
  <si>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</si>
  <si>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</si>
  <si>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</si>
  <si>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</si>
  <si>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</si>
  <si>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</si>
  <si>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</si>
  <si>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</si>
  <si>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</si>
  <si>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</si>
  <si>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</si>
  <si>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</si>
  <si>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</si>
  <si>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</si>
  <si>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</si>
  <si>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</si>
  <si>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</si>
  <si>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</si>
  <si>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</si>
  <si>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</si>
  <si>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</si>
  <si>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</si>
  <si>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</si>
  <si>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</si>
  <si>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</si>
  <si>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</si>
  <si>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</si>
  <si>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</si>
  <si>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</si>
  <si>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</si>
  <si>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</si>
  <si>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</si>
  <si>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</si>
  <si>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</si>
  <si>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</si>
  <si>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</si>
  <si>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</si>
  <si>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</si>
  <si>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</si>
  <si>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</si>
  <si>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</si>
  <si>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</si>
  <si>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</si>
  <si>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</si>
  <si>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</si>
  <si>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</si>
  <si>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</si>
  <si>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</si>
  <si>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</si>
  <si>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</si>
  <si>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</si>
  <si>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</si>
  <si>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</si>
  <si>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</si>
  <si>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</si>
  <si>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</si>
  <si>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</si>
  <si>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</si>
  <si>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</si>
  <si>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</si>
  <si>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</si>
  <si>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</si>
  <si>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</si>
  <si>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</si>
  <si>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</si>
  <si>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</si>
  <si>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</si>
  <si>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</si>
  <si>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</si>
  <si>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</si>
  <si>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</si>
  <si>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</si>
  <si>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</si>
  <si>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</si>
  <si>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</si>
  <si>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</si>
  <si>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</si>
  <si>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</si>
  <si>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</si>
  <si>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</si>
  <si>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</si>
  <si>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</si>
  <si>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</si>
  <si>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</si>
  <si>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</si>
  <si>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</si>
  <si>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</si>
  <si>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</si>
  <si>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</si>
  <si>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</si>
  <si>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</si>
  <si>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</si>
  <si>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</si>
  <si>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</si>
  <si>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</si>
  <si>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</si>
  <si>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</si>
  <si>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</si>
  <si>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</si>
  <si>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</si>
  <si>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</si>
  <si>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</si>
  <si>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</si>
  <si>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</si>
  <si>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</si>
  <si>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</si>
  <si>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</si>
  <si>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</si>
  <si>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</si>
  <si>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</si>
  <si>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</si>
  <si>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</si>
  <si>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</si>
  <si>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</si>
  <si>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</si>
  <si>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</si>
  <si>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</si>
  <si>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</si>
  <si>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</si>
  <si>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</si>
  <si>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</si>
  <si>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</si>
  <si>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</si>
  <si>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</si>
  <si>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</si>
  <si>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</si>
  <si>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</si>
  <si>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</si>
  <si>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</si>
  <si>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</si>
  <si>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</si>
  <si>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</si>
  <si>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</si>
  <si>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</si>
  <si>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</si>
  <si>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</si>
  <si>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</si>
  <si>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</si>
  <si>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</si>
  <si>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</si>
  <si>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</si>
  <si>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</si>
  <si>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</si>
  <si>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</si>
  <si>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</si>
  <si>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</si>
  <si>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</si>
  <si>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</si>
  <si>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</si>
  <si>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</si>
  <si>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</si>
  <si>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</si>
  <si>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</si>
  <si>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</si>
  <si>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</si>
  <si>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</si>
  <si>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</si>
  <si>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</si>
  <si>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</si>
  <si>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</si>
  <si>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</si>
  <si>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</si>
  <si>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</si>
  <si>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</si>
  <si>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</si>
  <si>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</si>
  <si>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</si>
  <si>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</si>
  <si>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</si>
  <si>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</si>
  <si>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</si>
  <si>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</si>
  <si>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</si>
  <si>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</si>
  <si>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</si>
  <si>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</si>
  <si>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</si>
  <si>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</si>
  <si>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</si>
  <si>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</si>
  <si>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</si>
  <si>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</si>
  <si>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</si>
  <si>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</si>
  <si>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</si>
  <si>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</si>
  <si>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</si>
  <si>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</si>
  <si>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</si>
  <si>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</si>
  <si>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</si>
  <si>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</si>
  <si>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</si>
  <si>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</si>
  <si>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</si>
  <si>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</si>
  <si>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</si>
  <si>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</si>
  <si>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</si>
  <si>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</si>
  <si>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</si>
  <si>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</si>
  <si>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</si>
  <si>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</si>
  <si>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</si>
  <si>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</si>
  <si>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</si>
  <si>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</si>
  <si>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</si>
  <si>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</si>
  <si>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</si>
  <si>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</si>
  <si>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</si>
  <si>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</si>
  <si>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</si>
  <si>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</si>
  <si>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</si>
  <si>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</si>
  <si>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</si>
  <si>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</si>
  <si>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</si>
  <si>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</si>
  <si>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</si>
  <si>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</si>
  <si>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</si>
  <si>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</si>
  <si>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</si>
  <si>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</si>
  <si>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</si>
  <si>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</si>
  <si>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</si>
  <si>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</si>
  <si>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</si>
  <si>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</si>
  <si>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</si>
  <si>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</si>
  <si>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</si>
  <si>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</si>
  <si>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</si>
  <si>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</si>
  <si>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</si>
  <si>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</si>
  <si>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</si>
  <si>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</si>
  <si>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</si>
  <si>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</si>
  <si>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</si>
  <si>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</si>
  <si>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</si>
  <si>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</si>
  <si>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</si>
  <si>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</si>
  <si>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</si>
  <si>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</si>
  <si>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</si>
  <si>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</si>
  <si>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</si>
  <si>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</si>
  <si>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</si>
  <si>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</si>
  <si>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</si>
  <si>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</si>
  <si>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</si>
  <si>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</si>
  <si>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</si>
  <si>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</si>
  <si>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</si>
  <si>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</si>
  <si>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</si>
  <si>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</si>
  <si>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</si>
  <si>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</si>
  <si>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</si>
  <si>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</si>
  <si>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</si>
  <si>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</si>
  <si>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</si>
  <si>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</si>
  <si>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</si>
  <si>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</si>
  <si>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</si>
  <si>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</si>
  <si>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</si>
  <si>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</si>
  <si>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</si>
  <si>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</si>
  <si>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</si>
  <si>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</si>
  <si>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</si>
  <si>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</si>
  <si>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</si>
  <si>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</si>
  <si>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</si>
  <si>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</si>
  <si>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</si>
  <si>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</si>
  <si>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</si>
  <si>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</si>
  <si>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</si>
  <si>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</si>
  <si>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</si>
  <si>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</si>
  <si>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</si>
  <si>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</si>
  <si>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</si>
  <si>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</si>
  <si>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</si>
  <si>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</si>
  <si>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</si>
  <si>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</si>
  <si>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</si>
  <si>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</si>
  <si>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</si>
  <si>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</si>
  <si>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</si>
  <si>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</si>
  <si>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</si>
  <si>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</si>
  <si>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</si>
  <si>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</si>
  <si>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</si>
  <si>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</si>
  <si>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</si>
  <si>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</si>
  <si>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</si>
  <si>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</si>
  <si>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</si>
  <si>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</si>
  <si>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</si>
  <si>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</si>
  <si>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</si>
  <si>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</si>
  <si>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</si>
  <si>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</si>
  <si>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</si>
  <si>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</si>
  <si>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</si>
  <si>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</si>
  <si>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</si>
  <si>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</si>
  <si>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</si>
  <si>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</si>
  <si>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</si>
  <si>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</si>
  <si>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</si>
  <si>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</si>
  <si>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</si>
  <si>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</si>
  <si>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</si>
  <si>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</si>
  <si>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</si>
  <si>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</si>
  <si>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</si>
  <si>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</si>
  <si>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</si>
  <si>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</si>
  <si>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</si>
  <si>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</si>
  <si>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</si>
  <si>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</si>
  <si>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</si>
  <si>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</si>
  <si>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</si>
  <si>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</si>
  <si>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</si>
  <si>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</si>
  <si>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</si>
  <si>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</si>
  <si>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</si>
  <si>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</si>
  <si>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</si>
  <si>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</si>
  <si>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</si>
  <si>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</si>
  <si>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</si>
  <si>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</si>
  <si>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</si>
  <si>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</si>
  <si>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</si>
  <si>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</si>
  <si>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</si>
  <si>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</si>
  <si>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</si>
  <si>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</si>
  <si>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</si>
  <si>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</si>
  <si>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</si>
  <si>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</si>
  <si>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</si>
  <si>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</si>
  <si>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</si>
  <si>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</si>
  <si>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</si>
  <si>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</si>
  <si>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</si>
  <si>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</si>
  <si>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</si>
  <si>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</si>
  <si>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</si>
  <si>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</si>
  <si>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</si>
  <si>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</si>
  <si>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</si>
  <si>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</si>
  <si>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</si>
  <si>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</si>
  <si>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</si>
  <si>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</si>
  <si>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</si>
  <si>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</si>
  <si>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</si>
  <si>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</si>
  <si>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</si>
  <si>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</si>
  <si>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</si>
  <si>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</si>
  <si>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</si>
  <si>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</si>
  <si>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</si>
  <si>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</si>
  <si>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</si>
  <si>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</si>
  <si>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</si>
  <si>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</si>
  <si>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</si>
  <si>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</si>
  <si>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</si>
  <si>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</si>
  <si>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</si>
  <si>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</si>
  <si>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</si>
  <si>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</si>
  <si>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</si>
  <si>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</si>
  <si>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</si>
  <si>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</si>
  <si>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</si>
  <si>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</si>
  <si>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</si>
  <si>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</si>
  <si>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</si>
  <si>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</si>
  <si>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</si>
  <si>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</si>
  <si>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</si>
  <si>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</si>
  <si>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</si>
  <si>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</si>
  <si>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</si>
  <si>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</si>
  <si>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</si>
  <si>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</si>
  <si>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</si>
  <si>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</si>
  <si>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</si>
  <si>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</si>
  <si>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</si>
  <si>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</si>
  <si>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</si>
  <si>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</si>
  <si>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</si>
  <si>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</si>
  <si>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</si>
  <si>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</si>
  <si>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</si>
  <si>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</si>
  <si>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</si>
  <si>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</si>
  <si>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</si>
  <si>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</si>
  <si>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</si>
  <si>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</si>
  <si>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</si>
  <si>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</si>
  <si>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</si>
  <si>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</si>
  <si>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</si>
  <si>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</si>
  <si>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</si>
  <si>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</si>
  <si>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</si>
  <si>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</si>
  <si>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</si>
  <si>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</si>
  <si>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</si>
  <si>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</si>
  <si>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</si>
  <si>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</si>
  <si>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</si>
  <si>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</si>
  <si>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</si>
  <si>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</si>
  <si>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</si>
  <si>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</si>
  <si>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</si>
  <si>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</si>
  <si>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</si>
  <si>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</si>
  <si>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</si>
  <si>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</si>
  <si>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</si>
  <si>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</si>
  <si>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</si>
  <si>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</si>
  <si>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</si>
  <si>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</si>
  <si>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</si>
  <si>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</si>
  <si>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</si>
  <si>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</si>
  <si>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</si>
  <si>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</si>
  <si>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</si>
  <si>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</si>
  <si>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</si>
  <si>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</si>
  <si>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</si>
  <si>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</si>
  <si>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</si>
  <si>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</si>
  <si>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</si>
  <si>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</si>
  <si>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</si>
  <si>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</si>
  <si>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</si>
  <si>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</si>
  <si>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</si>
  <si>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</si>
  <si>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</si>
  <si>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</si>
  <si>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</si>
  <si>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</si>
  <si>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</si>
  <si>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</si>
  <si>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</si>
  <si>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</si>
  <si>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</si>
  <si>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</si>
  <si>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</si>
  <si>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</si>
  <si>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</si>
  <si>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</si>
  <si>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</si>
  <si>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</si>
  <si>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</si>
  <si>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</si>
  <si>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</si>
  <si>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</si>
  <si>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</si>
  <si>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</si>
  <si>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</si>
  <si>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</si>
  <si>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</si>
  <si>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</si>
  <si>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</si>
  <si>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</si>
  <si>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</si>
  <si>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</si>
  <si>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</si>
  <si>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</si>
  <si>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</si>
  <si>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</si>
  <si>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</si>
  <si>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</si>
  <si>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</si>
  <si>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</si>
  <si>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</si>
  <si>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</si>
  <si>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</si>
  <si>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</si>
  <si>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</si>
  <si>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</si>
  <si>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</si>
  <si>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</si>
  <si>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</si>
  <si>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</si>
  <si>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</si>
  <si>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</si>
  <si>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</si>
  <si>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</si>
  <si>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</si>
  <si>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</si>
  <si>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</si>
  <si>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</si>
  <si>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</si>
  <si>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</si>
  <si>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</si>
  <si>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</si>
  <si>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</si>
  <si>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</si>
  <si>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</si>
  <si>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</si>
  <si>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</si>
  <si>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</si>
  <si>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</si>
  <si>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</si>
  <si>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</si>
  <si>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</si>
  <si>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</si>
  <si>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</si>
  <si>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</si>
  <si>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</si>
  <si>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</si>
  <si>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</si>
  <si>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</si>
  <si>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</si>
  <si>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</si>
  <si>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</si>
  <si>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</si>
  <si>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</si>
  <si>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</si>
  <si>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</si>
  <si>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</si>
  <si>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</si>
  <si>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</si>
  <si>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</si>
  <si>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</si>
  <si>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</si>
  <si>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</si>
  <si>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</si>
  <si>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</si>
  <si>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</si>
  <si>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</si>
  <si>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</si>
  <si>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</si>
  <si>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</si>
  <si>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</si>
  <si>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</si>
  <si>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</si>
  <si>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</si>
  <si>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</si>
  <si>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</si>
  <si>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</si>
  <si>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</si>
  <si>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</si>
  <si>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</si>
  <si>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</si>
  <si>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</si>
  <si>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</si>
  <si>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</si>
  <si>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</si>
  <si>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</si>
  <si>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</si>
  <si>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</si>
  <si>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</si>
  <si>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</si>
  <si>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</si>
  <si>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</si>
  <si>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</si>
  <si>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</si>
  <si>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</si>
  <si>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</si>
  <si>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</si>
  <si>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</si>
  <si>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</si>
  <si>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</si>
  <si>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</si>
  <si>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</si>
  <si>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</si>
  <si>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</si>
  <si>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</si>
  <si>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</si>
  <si>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</si>
  <si>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</si>
  <si>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</si>
  <si>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</si>
  <si>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</si>
  <si>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</si>
  <si>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</si>
  <si>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</si>
  <si>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</si>
  <si>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</si>
  <si>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</si>
  <si>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</si>
  <si>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</si>
  <si>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</si>
  <si>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</si>
  <si>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</si>
  <si>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</si>
  <si>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</si>
  <si>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</si>
  <si>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</si>
  <si>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</si>
  <si>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</si>
  <si>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</si>
  <si>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</si>
  <si>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</si>
  <si>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</si>
  <si>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</si>
  <si>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</si>
  <si>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</si>
  <si>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</si>
  <si>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</si>
  <si>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</si>
  <si>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</si>
  <si>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</si>
  <si>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</si>
  <si>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</si>
  <si>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</si>
  <si>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</si>
  <si>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</si>
  <si>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</si>
  <si>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</si>
  <si>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</si>
  <si>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</si>
  <si>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</si>
  <si>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</si>
  <si>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</si>
  <si>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</si>
  <si>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</si>
  <si>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</si>
  <si>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</si>
  <si>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</si>
  <si>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</si>
  <si>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</si>
  <si>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</si>
  <si>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</si>
  <si>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</si>
  <si>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</si>
  <si>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</si>
  <si>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</si>
  <si>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</si>
  <si>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</si>
  <si>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</si>
  <si>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</si>
  <si>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</si>
  <si>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</si>
  <si>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</si>
  <si>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</si>
  <si>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</si>
  <si>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</si>
  <si>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</si>
  <si>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</si>
  <si>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</si>
  <si>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</si>
  <si>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</si>
  <si>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</si>
  <si>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</si>
  <si>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</si>
  <si>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</si>
  <si>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</si>
  <si>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</si>
  <si>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</si>
  <si>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</si>
  <si>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</si>
  <si>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</si>
  <si>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</si>
  <si>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</si>
  <si>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</si>
  <si>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</si>
  <si>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</si>
  <si>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</si>
  <si>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</si>
  <si>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</si>
  <si>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</si>
  <si>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</si>
  <si>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</si>
  <si>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</si>
  <si>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</si>
  <si>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</si>
  <si>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</si>
  <si>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</si>
  <si>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</si>
  <si>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</si>
  <si>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</si>
  <si>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</si>
  <si>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</si>
  <si>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</si>
  <si>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</si>
  <si>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</si>
  <si>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</si>
  <si>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</si>
  <si>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</si>
  <si>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</si>
  <si>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</si>
  <si>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</si>
  <si>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</si>
  <si>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</si>
  <si>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</si>
  <si>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</si>
  <si>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</si>
  <si>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</si>
  <si>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</si>
  <si>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</si>
  <si>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</si>
  <si>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</si>
  <si>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</si>
  <si>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</si>
  <si>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</si>
  <si>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</si>
  <si>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</si>
  <si>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</si>
  <si>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</si>
  <si>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</si>
  <si>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</si>
  <si>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</si>
  <si>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</si>
  <si>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</si>
  <si>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</si>
  <si>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</si>
  <si>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</si>
  <si>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</si>
  <si>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</si>
  <si>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</si>
  <si>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</si>
  <si>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</si>
  <si>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</si>
  <si>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</si>
  <si>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</si>
  <si>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</si>
  <si>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</si>
  <si>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</si>
  <si>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</si>
  <si>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</si>
  <si>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</si>
  <si>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</si>
  <si>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</si>
  <si>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</si>
  <si>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</si>
  <si>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</si>
  <si>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</si>
  <si>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</si>
  <si>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</si>
  <si>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</si>
  <si>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</si>
  <si>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</si>
  <si>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</si>
  <si>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</si>
  <si>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</si>
  <si>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</si>
  <si>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</si>
  <si>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</si>
  <si>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</si>
  <si>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</si>
  <si>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</si>
  <si>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</si>
  <si>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</si>
  <si>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</si>
  <si>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</si>
  <si>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</si>
  <si>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</si>
  <si>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</si>
  <si>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</si>
  <si>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</si>
  <si>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</si>
  <si>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</si>
  <si>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</si>
  <si>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</si>
  <si>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</si>
  <si>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</si>
  <si>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</si>
  <si>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</si>
  <si>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</si>
  <si>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</si>
  <si>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</si>
  <si>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</si>
  <si>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</si>
  <si>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</si>
  <si>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</si>
  <si>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</si>
  <si>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</si>
  <si>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</si>
  <si>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</si>
  <si>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</si>
  <si>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</si>
  <si>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</si>
  <si>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</si>
  <si>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</si>
  <si>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</si>
  <si>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</si>
  <si>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</si>
  <si>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</si>
  <si>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</si>
  <si>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</si>
  <si>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</si>
  <si>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</si>
  <si>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</si>
  <si>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</si>
  <si>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</si>
  <si>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</si>
  <si>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</si>
  <si>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</si>
  <si>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</si>
  <si>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</si>
  <si>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</si>
  <si>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</si>
  <si>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</si>
  <si>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</si>
  <si>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</si>
  <si>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</si>
  <si>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</si>
  <si>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</si>
  <si>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</si>
  <si>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</si>
  <si>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</si>
  <si>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</si>
  <si>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</si>
  <si>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</si>
  <si>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</si>
  <si>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</si>
  <si>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</si>
  <si>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</si>
  <si>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</si>
  <si>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</si>
  <si>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</si>
  <si>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</si>
  <si>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</si>
  <si>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</si>
  <si>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</si>
  <si>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</si>
  <si>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</si>
  <si>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</si>
  <si>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</si>
  <si>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</si>
  <si>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</si>
  <si>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</si>
  <si>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</si>
  <si>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</si>
  <si>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</si>
  <si>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</si>
  <si>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</si>
  <si>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</si>
  <si>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</si>
  <si>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</si>
  <si>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</si>
  <si>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</si>
  <si>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</si>
  <si>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</si>
  <si>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</si>
  <si>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</si>
  <si>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</si>
  <si>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</si>
  <si>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</si>
  <si>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</si>
  <si>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</si>
  <si>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</si>
  <si>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</si>
  <si>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</si>
  <si>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</si>
  <si>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</si>
  <si>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</si>
  <si>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</si>
  <si>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</si>
  <si>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</si>
  <si>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</si>
  <si>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</si>
  <si>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</si>
  <si>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</si>
  <si>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</si>
  <si>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</si>
  <si>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</si>
  <si>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</si>
  <si>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</si>
  <si>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</si>
  <si>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</si>
  <si>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</si>
  <si>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</si>
  <si>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</si>
  <si>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</si>
  <si>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</si>
  <si>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</si>
  <si>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</si>
  <si>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</si>
  <si>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</si>
  <si>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</si>
  <si>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</si>
  <si>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</si>
  <si>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</si>
  <si>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</si>
  <si>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</si>
  <si>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</si>
  <si>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</si>
  <si>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</si>
  <si>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</si>
  <si>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</si>
  <si>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</si>
  <si>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</si>
  <si>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</si>
  <si>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</si>
  <si>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</si>
  <si>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</si>
  <si>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</si>
  <si>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</si>
  <si>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</si>
  <si>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</si>
  <si>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</si>
  <si>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</si>
  <si>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</si>
  <si>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</si>
  <si>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</si>
  <si>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</si>
  <si>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</si>
  <si>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</si>
  <si>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</si>
  <si>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</si>
  <si>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</si>
  <si>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</si>
  <si>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</si>
  <si>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</si>
  <si>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</si>
  <si>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</si>
  <si>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</si>
  <si>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</si>
  <si>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</si>
  <si>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</si>
  <si>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</si>
  <si>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</si>
  <si>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</si>
  <si>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</si>
  <si>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</si>
  <si>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</si>
  <si>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</si>
  <si>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</si>
  <si>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</si>
  <si>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</si>
  <si>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</si>
  <si>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</si>
  <si>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</si>
  <si>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</si>
  <si>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</si>
  <si>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</si>
  <si>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</si>
  <si>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</si>
  <si>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</si>
  <si>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</si>
  <si>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</si>
  <si>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</si>
  <si>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</si>
  <si>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</si>
  <si>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</si>
  <si>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</si>
  <si>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</si>
  <si>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</si>
  <si>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</si>
  <si>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</si>
  <si>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</si>
  <si>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</si>
  <si>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</si>
  <si>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</si>
  <si>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</si>
  <si>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</si>
  <si>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</si>
  <si>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</si>
  <si>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</si>
  <si>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</si>
  <si>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</si>
  <si>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</si>
  <si>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</si>
  <si>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</si>
  <si>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</si>
  <si>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</si>
  <si>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</si>
  <si>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</si>
  <si>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</si>
  <si>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</si>
  <si>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</si>
  <si>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</si>
  <si>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</si>
  <si>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</si>
  <si>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</si>
  <si>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</si>
  <si>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</si>
  <si>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</si>
  <si>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</si>
  <si>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</si>
  <si>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</si>
  <si>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</si>
  <si>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</si>
  <si>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</si>
  <si>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</si>
  <si>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</si>
  <si>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</si>
  <si>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</si>
  <si>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</si>
  <si>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</si>
  <si>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</si>
  <si>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</si>
  <si>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</si>
  <si>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</si>
  <si>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</si>
  <si>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</si>
  <si>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</si>
  <si>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</si>
  <si>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</si>
  <si>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</si>
  <si>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</si>
  <si>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</si>
  <si>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</si>
  <si>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</si>
  <si>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</si>
  <si>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</si>
  <si>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</si>
  <si>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</si>
  <si>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</si>
  <si>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</si>
  <si>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</si>
  <si>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</si>
  <si>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</si>
  <si>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</si>
  <si>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</si>
  <si>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</si>
  <si>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</si>
  <si>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</si>
  <si>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</si>
  <si>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</si>
  <si>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</si>
  <si>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</si>
  <si>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</si>
  <si>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</si>
  <si>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</si>
  <si>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</si>
  <si>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</si>
  <si>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</si>
  <si>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</si>
  <si>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</si>
  <si>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</si>
  <si>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</si>
  <si>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</si>
  <si>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</si>
  <si>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</si>
  <si>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</si>
  <si>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</si>
  <si>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</si>
  <si>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</si>
  <si>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</si>
  <si>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</si>
  <si>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</si>
  <si>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</si>
  <si>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</si>
  <si>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</si>
  <si>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</si>
  <si>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</si>
  <si>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</si>
  <si>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</si>
  <si>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</si>
  <si>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</si>
  <si>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</si>
  <si>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</si>
  <si>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</si>
  <si>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</si>
  <si>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</si>
  <si>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</si>
  <si>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</si>
  <si>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</si>
  <si>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</si>
  <si>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</si>
  <si>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</si>
  <si>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</si>
  <si>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</si>
  <si>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</si>
  <si>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</si>
  <si>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</si>
  <si>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</si>
  <si>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</si>
  <si>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</si>
  <si>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</si>
  <si>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</si>
  <si>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</si>
  <si>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</si>
  <si>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</si>
  <si>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</si>
  <si>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</si>
  <si>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</si>
  <si>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</si>
  <si>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</si>
  <si>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</si>
  <si>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</si>
  <si>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</si>
  <si>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</si>
  <si>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</si>
  <si>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</si>
  <si>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</si>
  <si>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</si>
  <si>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</si>
  <si>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</si>
  <si>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</si>
  <si>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</si>
  <si>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</si>
  <si>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</si>
  <si>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</si>
  <si>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</si>
  <si>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</si>
  <si>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</si>
  <si>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</si>
  <si>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</si>
  <si>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</si>
  <si>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</si>
  <si>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</si>
  <si>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</si>
  <si>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</si>
  <si>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</si>
  <si>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</si>
  <si>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</si>
  <si>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</si>
  <si>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</si>
  <si>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</si>
  <si>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</si>
  <si>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</si>
  <si>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</si>
  <si>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</si>
  <si>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</si>
  <si>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</si>
  <si>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</si>
  <si>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</si>
  <si>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</si>
  <si>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</si>
  <si>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</si>
  <si>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</si>
  <si>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</si>
  <si>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</si>
  <si>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</si>
  <si>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</si>
  <si>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</si>
  <si>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</si>
  <si>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</si>
  <si>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</si>
  <si>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</si>
  <si>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</si>
  <si>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</si>
  <si>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</si>
  <si>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</si>
  <si>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</si>
  <si>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</si>
  <si>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</si>
  <si>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</si>
  <si>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</si>
  <si>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</si>
  <si>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</si>
  <si>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</si>
  <si>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</si>
  <si>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</si>
  <si>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</si>
  <si>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</si>
  <si>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</si>
  <si>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</si>
  <si>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</si>
  <si>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</si>
  <si>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</si>
  <si>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</si>
  <si>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</si>
  <si>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</si>
  <si>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</si>
  <si>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</si>
  <si>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</si>
  <si>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</si>
  <si>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</si>
  <si>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</si>
  <si>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</si>
  <si>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</si>
  <si>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</si>
  <si>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</si>
  <si>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</si>
  <si>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</si>
  <si>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</si>
  <si>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</si>
  <si>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</si>
  <si>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</si>
  <si>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</si>
  <si>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</si>
  <si>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</si>
  <si>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</si>
  <si>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</si>
  <si>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</si>
  <si>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</si>
  <si>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</si>
  <si>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</si>
  <si>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</si>
  <si>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</si>
  <si>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</si>
  <si>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</si>
  <si>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</si>
  <si>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</si>
  <si>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</si>
  <si>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</si>
  <si>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</si>
  <si>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</si>
  <si>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</si>
  <si>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</si>
  <si>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</si>
  <si>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</si>
  <si>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</si>
  <si>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</si>
  <si>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</si>
  <si>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</si>
  <si>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</si>
  <si>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</si>
  <si>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</si>
  <si>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</si>
  <si>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</si>
  <si>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</si>
  <si>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</si>
  <si>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</si>
  <si>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</si>
  <si>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</si>
  <si>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</si>
  <si>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</si>
  <si>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</si>
  <si>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</si>
  <si>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</si>
  <si>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</si>
  <si>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</si>
  <si>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</si>
  <si>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</si>
  <si>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</si>
  <si>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</si>
  <si>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</si>
  <si>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</si>
  <si>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</si>
  <si>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</si>
  <si>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</si>
  <si>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</si>
  <si>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</si>
  <si>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</si>
  <si>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</si>
  <si>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</si>
  <si>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</si>
  <si>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</si>
  <si>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</si>
  <si>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</si>
  <si>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</si>
  <si>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</si>
  <si>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</si>
  <si>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</si>
  <si>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</si>
  <si>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</si>
  <si>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</si>
  <si>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</si>
  <si>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</si>
  <si>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</si>
  <si>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</si>
  <si>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</si>
  <si>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</si>
  <si>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</si>
  <si>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</si>
  <si>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</si>
  <si>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</si>
  <si>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</si>
  <si>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</si>
  <si>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</si>
  <si>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</si>
  <si>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</si>
  <si>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</si>
  <si>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</si>
  <si>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</si>
  <si>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</si>
  <si>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</si>
  <si>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</si>
  <si>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</si>
  <si>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</si>
  <si>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</si>
  <si>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</si>
  <si>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</si>
  <si>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</si>
  <si>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</si>
  <si>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</si>
  <si>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</si>
  <si>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</si>
  <si>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</si>
  <si>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</si>
  <si>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</si>
  <si>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</si>
  <si>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</si>
  <si>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</si>
  <si>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</si>
  <si>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</si>
  <si>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</si>
  <si>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</si>
  <si>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</si>
  <si>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</si>
  <si>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</si>
  <si>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</si>
  <si>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</si>
  <si>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</si>
  <si>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</si>
  <si>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</si>
  <si>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</si>
  <si>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</si>
  <si>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</si>
  <si>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</si>
  <si>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</si>
  <si>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</si>
  <si>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</si>
  <si>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</si>
  <si>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</si>
  <si>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</si>
  <si>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</si>
  <si>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</si>
  <si>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</si>
  <si>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</si>
  <si>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</si>
  <si>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</si>
  <si>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</si>
  <si>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</si>
  <si>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</si>
  <si>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</si>
  <si>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</si>
  <si>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</si>
  <si>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</si>
  <si>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</si>
  <si>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</si>
  <si>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</si>
  <si>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</si>
  <si>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</si>
  <si>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</si>
  <si>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</si>
  <si>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</si>
  <si>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</si>
  <si>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</si>
  <si>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</si>
  <si>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</si>
  <si>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</si>
  <si>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</si>
  <si>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</si>
  <si>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</si>
  <si>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</si>
  <si>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</si>
  <si>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</si>
  <si>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</si>
  <si>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</si>
  <si>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</si>
  <si>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</si>
  <si>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</si>
  <si>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</si>
  <si>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</si>
  <si>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</si>
  <si>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</si>
  <si>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</si>
  <si>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</si>
  <si>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</si>
  <si>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</si>
  <si>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</si>
  <si>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</si>
  <si>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</si>
  <si>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</si>
  <si>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</si>
  <si>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</si>
  <si>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</si>
  <si>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</si>
  <si>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</si>
  <si>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</si>
  <si>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</si>
  <si>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</si>
  <si>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</si>
  <si>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</si>
  <si>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</si>
  <si>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</si>
  <si>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</si>
  <si>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</si>
  <si>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</si>
  <si>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</si>
  <si>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</si>
  <si>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</si>
  <si>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</si>
  <si>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</si>
  <si>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</si>
  <si>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</si>
  <si>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</si>
  <si>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</si>
  <si>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</si>
  <si>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</si>
  <si>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</si>
  <si>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</si>
  <si>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</si>
  <si>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</si>
  <si>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</si>
  <si>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</si>
  <si>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</si>
  <si>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</si>
  <si>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</si>
  <si>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</si>
  <si>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</si>
  <si>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</si>
  <si>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</si>
  <si>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</si>
  <si>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</si>
  <si>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</si>
  <si>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</si>
  <si>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</si>
  <si>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</si>
  <si>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</si>
  <si>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</si>
  <si>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</si>
  <si>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</si>
  <si>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</si>
  <si>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</si>
  <si>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</si>
  <si>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</si>
  <si>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</si>
  <si>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</si>
  <si>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</si>
  <si>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</si>
  <si>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</si>
  <si>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</si>
  <si>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</si>
  <si>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</si>
  <si>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</si>
  <si>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</si>
  <si>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</si>
  <si>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</si>
  <si>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</si>
  <si>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</si>
  <si>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</si>
  <si>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</si>
  <si>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</si>
  <si>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</si>
  <si>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</si>
  <si>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</si>
  <si>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</si>
  <si>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</si>
  <si>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</si>
  <si>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</si>
  <si>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</si>
  <si>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</si>
  <si>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</si>
  <si>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</si>
  <si>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</si>
  <si>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</si>
  <si>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</si>
  <si>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</si>
  <si>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</si>
  <si>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</si>
  <si>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</si>
  <si>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</si>
  <si>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</si>
  <si>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</si>
  <si>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</si>
  <si>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</si>
  <si>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</si>
  <si>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</si>
  <si>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</si>
  <si>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</si>
  <si>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</si>
  <si>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</si>
  <si>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</si>
  <si>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</si>
  <si>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</si>
  <si>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</si>
  <si>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</si>
  <si>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</si>
  <si>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</si>
  <si>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</si>
  <si>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</si>
  <si>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</si>
  <si>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</si>
  <si>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</si>
  <si>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</si>
  <si>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</si>
  <si>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</si>
  <si>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</si>
  <si>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</si>
  <si>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</si>
  <si>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</si>
  <si>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</si>
  <si>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</si>
  <si>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</si>
  <si>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</si>
  <si>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</si>
  <si>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</si>
  <si>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</si>
  <si>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</si>
  <si>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</si>
  <si>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</si>
  <si>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</si>
  <si>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</si>
  <si>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</si>
  <si>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</si>
  <si>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</si>
  <si>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</si>
  <si>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</si>
  <si>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</si>
  <si>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</si>
  <si>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</si>
  <si>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</si>
  <si>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</si>
  <si>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</si>
  <si>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</si>
  <si>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</si>
  <si>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</si>
  <si>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</si>
  <si>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</si>
  <si>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</si>
  <si>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</si>
  <si>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</si>
  <si>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</si>
  <si>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</si>
  <si>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</si>
  <si>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</si>
  <si>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</si>
  <si>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</si>
  <si>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</si>
  <si>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</si>
  <si>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</si>
  <si>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</si>
  <si>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</si>
  <si>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</si>
  <si>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</si>
  <si>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</si>
  <si>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</si>
  <si>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</si>
  <si>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</si>
  <si>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</si>
  <si>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</si>
  <si>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</si>
  <si>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</si>
  <si>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</si>
  <si>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</si>
  <si>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</si>
  <si>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</si>
  <si>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</si>
  <si>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</si>
  <si>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</si>
  <si>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</si>
  <si>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</si>
  <si>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</si>
  <si>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</si>
  <si>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</si>
  <si>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</si>
  <si>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</si>
  <si>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</si>
  <si>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</si>
  <si>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</si>
  <si>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</si>
  <si>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</si>
  <si>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</si>
  <si>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</si>
  <si>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</si>
  <si>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</si>
  <si>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</si>
  <si>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</si>
  <si>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</si>
  <si>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</si>
  <si>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</si>
  <si>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</si>
  <si>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</si>
  <si>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</si>
  <si>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</si>
  <si>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</si>
  <si>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</si>
  <si>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</si>
  <si>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</si>
  <si>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</si>
  <si>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</si>
  <si>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</si>
  <si>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</si>
  <si>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</si>
  <si>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</si>
  <si>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</si>
  <si>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</si>
  <si>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</si>
  <si>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</si>
  <si>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</si>
  <si>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</si>
  <si>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</si>
  <si>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</si>
  <si>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</si>
  <si>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</si>
  <si>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</si>
  <si>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</si>
  <si>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</si>
  <si>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</si>
  <si>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</si>
  <si>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</si>
  <si>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</si>
  <si>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</si>
  <si>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</si>
  <si>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</si>
  <si>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</si>
  <si>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</si>
  <si>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</si>
  <si>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</si>
  <si>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</si>
  <si>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</si>
  <si>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</si>
  <si>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</si>
  <si>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</si>
  <si>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</si>
  <si>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</si>
  <si>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</si>
  <si>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</si>
  <si>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</si>
  <si>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</si>
  <si>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</si>
  <si>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</si>
  <si>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</si>
  <si>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</si>
  <si>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</si>
  <si>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</si>
  <si>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</si>
  <si>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</si>
  <si>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</si>
  <si>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</si>
  <si>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</si>
  <si>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</si>
  <si>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</si>
  <si>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</si>
  <si>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</si>
  <si>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</si>
  <si>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</si>
  <si>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</si>
  <si>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</si>
  <si>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</si>
  <si>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</si>
  <si>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</si>
  <si>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</si>
  <si>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</si>
  <si>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</si>
  <si>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</si>
  <si>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</si>
  <si>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</si>
  <si>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</si>
  <si>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</si>
  <si>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</si>
  <si>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</si>
  <si>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</si>
  <si>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</si>
  <si>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</si>
  <si>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</si>
  <si>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</si>
  <si>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</si>
  <si>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</si>
  <si>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</si>
  <si>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</si>
  <si>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</si>
  <si>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</si>
  <si>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</si>
  <si>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</si>
  <si>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</si>
  <si>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</si>
  <si>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</si>
  <si>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</si>
  <si>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</si>
  <si>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</si>
  <si>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</si>
  <si>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</si>
  <si>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</si>
  <si>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</si>
  <si>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</si>
  <si>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</si>
  <si>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</si>
  <si>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</si>
  <si>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</si>
  <si>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</si>
  <si>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</si>
  <si>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</si>
  <si>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</si>
  <si>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</si>
  <si>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</si>
  <si>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</si>
  <si>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</si>
  <si>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</si>
  <si>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</si>
  <si>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</si>
  <si>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</si>
  <si>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</si>
  <si>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</si>
  <si>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</si>
  <si>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</si>
  <si>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</si>
  <si>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</si>
  <si>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</si>
  <si>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</si>
  <si>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</si>
  <si>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</si>
  <si>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</si>
  <si>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</si>
  <si>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</si>
  <si>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</si>
  <si>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</si>
  <si>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</si>
  <si>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</si>
  <si>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</si>
  <si>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</si>
  <si>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</si>
  <si>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</si>
  <si>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</si>
  <si>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</si>
  <si>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</si>
  <si>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</si>
  <si>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</si>
  <si>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</si>
  <si>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</si>
  <si>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</si>
  <si>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</si>
  <si>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</si>
  <si>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</si>
  <si>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</si>
  <si>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</si>
  <si>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</si>
  <si>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</si>
  <si>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</si>
  <si>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</si>
  <si>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</si>
  <si>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</si>
  <si>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</si>
  <si>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</si>
  <si>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</si>
  <si>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</si>
  <si>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</si>
  <si>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</si>
  <si>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</si>
  <si>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</si>
  <si>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</si>
  <si>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</si>
  <si>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</si>
  <si>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</si>
  <si>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</si>
  <si>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</si>
  <si>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</si>
  <si>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</si>
  <si>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</si>
  <si>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</si>
  <si>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</si>
  <si>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</si>
  <si>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</si>
  <si>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</si>
  <si>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</si>
  <si>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</si>
  <si>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</si>
  <si>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</si>
  <si>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</si>
  <si>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</si>
  <si>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</si>
  <si>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</si>
  <si>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</si>
  <si>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</si>
  <si>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</si>
  <si>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</si>
  <si>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</si>
  <si>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</si>
  <si>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</si>
  <si>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</si>
  <si>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</si>
  <si>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</si>
  <si>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</si>
  <si>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</si>
  <si>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</si>
  <si>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</si>
  <si>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</si>
  <si>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</si>
  <si>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</si>
  <si>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</si>
  <si>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</si>
  <si>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</si>
  <si>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</si>
  <si>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</si>
  <si>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</si>
  <si>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</si>
  <si>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</si>
  <si>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</si>
  <si>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</si>
  <si>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</si>
  <si>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</si>
  <si>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</si>
  <si>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</si>
  <si>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</si>
  <si>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</si>
  <si>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</si>
  <si>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</si>
  <si>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</si>
  <si>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</si>
  <si>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</si>
  <si>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</si>
  <si>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</si>
  <si>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</si>
  <si>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</si>
  <si>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</si>
  <si>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</si>
  <si>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</si>
  <si>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</si>
  <si>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</si>
  <si>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</si>
  <si>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</si>
  <si>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</si>
  <si>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</si>
  <si>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</si>
  <si>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</si>
  <si>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</si>
  <si>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</si>
  <si>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</si>
  <si>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</si>
  <si>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</si>
  <si>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</si>
  <si>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</si>
  <si>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</si>
  <si>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</si>
  <si>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</si>
  <si>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</si>
  <si>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</si>
  <si>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</si>
  <si>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</si>
  <si>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</si>
  <si>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</si>
  <si>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</si>
  <si>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</si>
  <si>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</si>
  <si>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</si>
  <si>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</si>
  <si>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</si>
  <si>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</si>
  <si>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</si>
  <si>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</si>
  <si>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</si>
  <si>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</si>
  <si>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</si>
  <si>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</si>
  <si>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</si>
  <si>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</si>
  <si>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</si>
  <si>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</si>
  <si>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</si>
  <si>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</si>
  <si>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</si>
  <si>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</si>
  <si>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</si>
  <si>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</si>
  <si>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</si>
  <si>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</si>
  <si>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</si>
  <si>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</si>
  <si>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</si>
  <si>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</si>
  <si>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</si>
  <si>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</si>
  <si>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</si>
  <si>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</si>
  <si>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</si>
  <si>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</si>
  <si>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</si>
  <si>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</si>
  <si>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</si>
  <si>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</si>
  <si>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</si>
  <si>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</si>
  <si>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</si>
  <si>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</si>
  <si>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</si>
  <si>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</si>
  <si>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</si>
  <si>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</si>
  <si>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</si>
  <si>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</si>
  <si>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</si>
  <si>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</si>
  <si>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</si>
  <si>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</si>
  <si>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</si>
  <si>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</si>
  <si>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</si>
  <si>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</si>
  <si>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</si>
  <si>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</si>
  <si>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</si>
  <si>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</si>
  <si>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</si>
  <si>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</si>
  <si>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</si>
  <si>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</si>
  <si>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</si>
  <si>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</si>
  <si>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</si>
  <si>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</si>
  <si>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</si>
  <si>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</si>
  <si>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</si>
  <si>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</si>
  <si>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</si>
  <si>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</si>
  <si>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</si>
  <si>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</si>
  <si>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</si>
  <si>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</si>
  <si>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</si>
  <si>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</si>
  <si>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</si>
  <si>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</si>
  <si>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</si>
  <si>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</si>
  <si>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</si>
  <si>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</si>
  <si>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</si>
  <si>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</si>
  <si>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</si>
  <si>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</si>
  <si>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</si>
  <si>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</si>
  <si>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</si>
  <si>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</si>
  <si>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</si>
  <si>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</si>
  <si>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</si>
  <si>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</si>
  <si>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</si>
  <si>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</si>
  <si>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</si>
  <si>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</si>
  <si>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</si>
  <si>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</si>
  <si>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</si>
  <si>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</si>
  <si>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</si>
  <si>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</si>
  <si>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</si>
  <si>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</si>
  <si>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</si>
  <si>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</si>
  <si>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</si>
  <si>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</si>
  <si>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</si>
  <si>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</si>
  <si>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</si>
  <si>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</si>
  <si>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</si>
  <si>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</si>
  <si>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</si>
  <si>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</si>
  <si>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</si>
  <si>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</si>
  <si>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</si>
  <si>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</si>
  <si>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</si>
  <si>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</si>
  <si>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</si>
  <si>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</si>
  <si>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</si>
  <si>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</si>
  <si>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</si>
  <si>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</si>
  <si>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</si>
  <si>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</si>
  <si>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</si>
  <si>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</si>
  <si>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</si>
  <si>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</si>
  <si>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</si>
  <si>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</si>
  <si>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</si>
  <si>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</si>
  <si>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</si>
  <si>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</si>
  <si>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</si>
  <si>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</si>
  <si>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</si>
  <si>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</si>
  <si>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</si>
  <si>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</si>
  <si>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</si>
  <si>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</si>
  <si>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</si>
  <si>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</si>
  <si>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</si>
  <si>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</si>
  <si>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</si>
  <si>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</si>
  <si>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</si>
  <si>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</si>
  <si>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</si>
  <si>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</si>
  <si>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</si>
  <si>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</si>
  <si>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</si>
  <si>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</si>
  <si>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</si>
  <si>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</si>
  <si>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</si>
  <si>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</si>
  <si>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</si>
  <si>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</si>
  <si>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</si>
  <si>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</si>
  <si>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</si>
  <si>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</si>
  <si>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</si>
  <si>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</si>
  <si>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</si>
  <si>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</si>
  <si>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</si>
  <si>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</si>
  <si>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</si>
  <si>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</si>
  <si>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</si>
  <si>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</si>
  <si>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</si>
  <si>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</si>
  <si>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</si>
  <si>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</si>
  <si>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</si>
  <si>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</si>
  <si>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</si>
  <si>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</si>
  <si>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</si>
  <si>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</si>
  <si>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</si>
  <si>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</si>
  <si>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</si>
  <si>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</si>
  <si>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</si>
  <si>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</si>
  <si>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</si>
  <si>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</si>
  <si>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</si>
  <si>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</si>
  <si>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</si>
  <si>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</si>
  <si>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</si>
  <si>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</si>
  <si>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</si>
  <si>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</si>
  <si>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</si>
  <si>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</si>
  <si>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</si>
  <si>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</si>
  <si>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</si>
  <si>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</si>
  <si>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</si>
  <si>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</si>
  <si>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</si>
  <si>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</si>
  <si>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</si>
  <si>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</si>
  <si>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</si>
  <si>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</si>
  <si>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</si>
  <si>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</si>
  <si>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</si>
  <si>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</si>
  <si>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</si>
  <si>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</si>
  <si>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</si>
  <si>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</si>
  <si>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</si>
  <si>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</si>
  <si>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</si>
  <si>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</si>
  <si>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</si>
  <si>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</si>
  <si>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</si>
  <si>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</si>
  <si>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</si>
  <si>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</si>
  <si>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</si>
  <si>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</si>
  <si>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</si>
  <si>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</si>
  <si>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</si>
  <si>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</si>
  <si>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</si>
  <si>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</si>
  <si>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</si>
  <si>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</si>
  <si>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</si>
  <si>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</si>
  <si>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</si>
  <si>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</si>
  <si>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</si>
  <si>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</si>
  <si>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</si>
  <si>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</si>
  <si>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</si>
  <si>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</si>
  <si>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</si>
  <si>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</si>
  <si>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</si>
  <si>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</si>
  <si>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</si>
  <si>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</si>
  <si>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</si>
  <si>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</si>
  <si>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</si>
  <si>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</si>
  <si>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</si>
  <si>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</si>
  <si>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</si>
  <si>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</si>
  <si>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</si>
  <si>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</si>
  <si>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</si>
  <si>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</si>
  <si>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</si>
  <si>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</si>
  <si>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</si>
  <si>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</si>
  <si>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</si>
  <si>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</si>
  <si>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</si>
  <si>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</si>
  <si>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</si>
  <si>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</si>
  <si>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</si>
  <si>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</si>
  <si>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</si>
  <si>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</si>
  <si>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</si>
  <si>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</si>
  <si>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</si>
  <si>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</si>
  <si>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</si>
  <si>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</si>
  <si>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</si>
  <si>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</si>
  <si>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</si>
  <si>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</si>
  <si>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</si>
  <si>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</si>
  <si>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</si>
  <si>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</si>
  <si>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</si>
  <si>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</si>
  <si>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</si>
  <si>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</si>
  <si>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</si>
  <si>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</si>
  <si>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</si>
  <si>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</si>
  <si>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</si>
  <si>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</si>
  <si>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</si>
  <si>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</si>
  <si>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</si>
  <si>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</si>
  <si>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</si>
  <si>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</si>
  <si>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</si>
  <si>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</si>
  <si>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</si>
  <si>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</si>
  <si>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</si>
  <si>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</si>
  <si>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</si>
  <si>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</si>
  <si>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</si>
  <si>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</si>
  <si>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</si>
  <si>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</si>
  <si>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</si>
  <si>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</si>
  <si>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</si>
  <si>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</si>
  <si>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</si>
  <si>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</si>
  <si>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</si>
  <si>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</si>
  <si>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</si>
  <si>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</si>
  <si>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</si>
  <si>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</si>
  <si>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</si>
  <si>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</si>
  <si>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</si>
  <si>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</si>
  <si>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</si>
  <si>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</si>
  <si>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</si>
  <si>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</si>
  <si>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</si>
  <si>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</si>
  <si>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</si>
  <si>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</si>
  <si>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</si>
  <si>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</si>
  <si>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</si>
  <si>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</si>
  <si>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</si>
  <si>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</si>
  <si>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</si>
  <si>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</si>
  <si>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</si>
  <si>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</si>
  <si>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</si>
  <si>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</si>
  <si>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</si>
  <si>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</si>
  <si>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</si>
  <si>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</si>
  <si>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</si>
  <si>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</si>
  <si>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</si>
  <si>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</si>
  <si>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</si>
  <si>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</si>
  <si>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</si>
  <si>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</si>
  <si>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</si>
  <si>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</si>
  <si>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</si>
  <si>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</si>
  <si>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</si>
  <si>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</si>
  <si>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</si>
  <si>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</si>
  <si>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</si>
  <si>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</si>
  <si>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</si>
  <si>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</si>
  <si>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</si>
  <si>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</si>
  <si>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</si>
  <si>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</si>
  <si>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</si>
  <si>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</si>
  <si>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</si>
  <si>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</si>
  <si>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</si>
  <si>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</si>
  <si>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</si>
  <si>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</si>
  <si>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</si>
  <si>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</si>
  <si>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</si>
  <si>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</si>
  <si>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</si>
  <si>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</si>
  <si>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</si>
  <si>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</si>
  <si>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</si>
  <si>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</si>
  <si>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</si>
  <si>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</si>
  <si>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</si>
  <si>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</si>
  <si>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</si>
  <si>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</si>
  <si>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</si>
  <si>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</si>
  <si>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</si>
  <si>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</si>
  <si>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</si>
  <si>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</si>
  <si>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</si>
  <si>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</si>
  <si>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</si>
  <si>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</si>
  <si>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</si>
  <si>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</si>
  <si>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</si>
  <si>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</si>
  <si>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</si>
  <si>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</si>
  <si>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</si>
  <si>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</si>
  <si>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</si>
  <si>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</si>
  <si>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</si>
  <si>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</si>
  <si>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</si>
  <si>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</si>
  <si>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</si>
  <si>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</si>
  <si>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</si>
  <si>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</si>
  <si>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</si>
  <si>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</si>
  <si>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</si>
  <si>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</si>
  <si>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</si>
  <si>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</si>
  <si>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</si>
  <si>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</si>
  <si>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</si>
  <si>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</si>
  <si>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</si>
  <si>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</si>
  <si>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</si>
  <si>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</si>
  <si>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</si>
  <si>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</si>
  <si>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</si>
  <si>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</si>
  <si>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</si>
  <si>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</si>
  <si>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</si>
  <si>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</si>
  <si>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</si>
  <si>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</si>
  <si>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</si>
  <si>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</si>
  <si>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</si>
  <si>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</si>
  <si>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</si>
  <si>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</si>
  <si>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</si>
  <si>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</si>
  <si>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</si>
  <si>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</si>
  <si>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</si>
  <si>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</si>
  <si>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</si>
  <si>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</si>
  <si>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</si>
  <si>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</si>
  <si>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</si>
  <si>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</si>
  <si>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</si>
  <si>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</si>
  <si>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</si>
  <si>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</si>
  <si>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</si>
  <si>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</si>
  <si>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</si>
  <si>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</si>
  <si>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</si>
  <si>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</si>
  <si>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</si>
  <si>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</si>
  <si>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</si>
  <si>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</si>
  <si>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</si>
  <si>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</si>
  <si>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</si>
  <si>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</si>
  <si>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</si>
  <si>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</si>
  <si>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</si>
  <si>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</si>
  <si>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</si>
  <si>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</si>
  <si>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</si>
  <si>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</si>
  <si>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</si>
  <si>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</si>
  <si>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</si>
  <si>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</si>
  <si>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</si>
  <si>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</si>
  <si>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</si>
  <si>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</si>
  <si>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</si>
  <si>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</si>
  <si>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</si>
  <si>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</si>
  <si>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</si>
  <si>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</si>
  <si>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</si>
  <si>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</si>
  <si>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</si>
  <si>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</si>
  <si>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</si>
  <si>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</si>
  <si>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</si>
  <si>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</si>
  <si>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</si>
  <si>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</si>
  <si>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</si>
  <si>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</si>
  <si>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</si>
  <si>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</si>
  <si>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</si>
  <si>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</si>
  <si>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</si>
  <si>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</si>
  <si>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</si>
  <si>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</si>
  <si>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</si>
  <si>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</si>
  <si>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</si>
  <si>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</si>
  <si>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</si>
  <si>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</si>
  <si>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</si>
  <si>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</si>
  <si>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</si>
  <si>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</si>
  <si>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</si>
  <si>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</si>
  <si>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</si>
  <si>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</si>
  <si>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</si>
  <si>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</si>
  <si>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</si>
  <si>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</si>
  <si>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</si>
  <si>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</si>
  <si>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</si>
  <si>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</si>
  <si>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</si>
  <si>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</si>
  <si>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</si>
  <si>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</si>
  <si>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</si>
  <si>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</si>
  <si>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</si>
  <si>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</si>
  <si>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</si>
  <si>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</si>
  <si>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</si>
  <si>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</si>
  <si>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</si>
  <si>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</si>
  <si>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</si>
  <si>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</si>
  <si>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</si>
  <si>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</si>
  <si>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</si>
  <si>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</si>
  <si>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</si>
  <si>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</si>
  <si>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</si>
  <si>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</si>
  <si>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</si>
  <si>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</si>
  <si>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</si>
  <si>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</si>
  <si>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</si>
  <si>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</si>
  <si>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</si>
  <si>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</si>
  <si>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</si>
  <si>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</si>
  <si>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</si>
  <si>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</si>
  <si>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</si>
  <si>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</si>
  <si>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</si>
  <si>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</si>
  <si>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</si>
  <si>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</si>
  <si>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</si>
  <si>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</si>
  <si>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</si>
  <si>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</si>
  <si>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</si>
  <si>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</si>
  <si>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</si>
  <si>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</si>
  <si>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</si>
  <si>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</si>
  <si>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</si>
  <si>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</si>
  <si>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</si>
  <si>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</si>
  <si>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</si>
  <si>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</si>
  <si>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</si>
  <si>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</si>
  <si>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</si>
  <si>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</si>
  <si>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</si>
  <si>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</si>
  <si>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</si>
  <si>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</si>
  <si>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</si>
  <si>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</si>
  <si>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</si>
  <si>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</si>
  <si>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</si>
  <si>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</si>
  <si>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</si>
  <si>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</si>
  <si>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</si>
  <si>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</si>
  <si>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</si>
  <si>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</si>
  <si>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</si>
  <si>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</si>
  <si>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</si>
  <si>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</si>
  <si>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</si>
  <si>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</si>
  <si>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</si>
  <si>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</si>
  <si>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</si>
  <si>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</si>
  <si>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</si>
  <si>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</si>
  <si>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</si>
  <si>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</si>
  <si>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</si>
  <si>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</si>
  <si>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</si>
  <si>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</si>
  <si>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</si>
  <si>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</si>
  <si>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</si>
  <si>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</si>
  <si>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</si>
  <si>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</si>
  <si>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</si>
  <si>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</si>
  <si>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</si>
  <si>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</si>
  <si>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</si>
  <si>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</si>
  <si>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</si>
  <si>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</si>
  <si>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</si>
  <si>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</si>
  <si>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</si>
  <si>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</si>
  <si>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</si>
  <si>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</si>
  <si>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</si>
  <si>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</si>
  <si>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</si>
  <si>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</si>
  <si>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</si>
  <si>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</si>
  <si>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</si>
  <si>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</si>
  <si>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</si>
  <si>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</si>
  <si>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</si>
  <si>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</si>
  <si>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</si>
  <si>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</si>
  <si>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</si>
  <si>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</si>
  <si>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</si>
  <si>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</si>
  <si>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</si>
  <si>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</si>
  <si>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</si>
  <si>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</si>
  <si>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</si>
  <si>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</si>
  <si>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</si>
  <si>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</si>
  <si>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</si>
  <si>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</si>
  <si>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</si>
  <si>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</si>
  <si>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</si>
  <si>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</si>
  <si>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</si>
  <si>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</si>
  <si>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</si>
  <si>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</si>
  <si>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</si>
  <si>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</si>
  <si>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</si>
  <si>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</si>
  <si>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</si>
  <si>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</si>
  <si>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</si>
  <si>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</si>
  <si>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</si>
  <si>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</si>
  <si>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</si>
  <si>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</si>
  <si>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</si>
  <si>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</si>
  <si>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</si>
  <si>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</si>
  <si>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</si>
  <si>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</si>
  <si>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</si>
  <si>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</si>
  <si>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</si>
  <si>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</si>
  <si>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</si>
  <si>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</si>
  <si>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</si>
  <si>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</si>
  <si>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</si>
  <si>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</si>
  <si>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</si>
  <si>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</si>
  <si>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</si>
  <si>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</si>
  <si>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</si>
  <si>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</si>
  <si>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</si>
  <si>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</si>
  <si>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</si>
  <si>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</si>
  <si>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</si>
  <si>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</si>
  <si>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</si>
  <si>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</si>
  <si>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</si>
  <si>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</si>
  <si>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</si>
  <si>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</si>
  <si>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</si>
  <si>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</si>
  <si>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</si>
  <si>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</si>
  <si>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</si>
  <si>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</si>
  <si>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</si>
  <si>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</si>
  <si>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</si>
  <si>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</si>
  <si>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</si>
  <si>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</si>
  <si>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</si>
  <si>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</si>
  <si>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</si>
  <si>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</si>
  <si>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</si>
  <si>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</si>
  <si>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</si>
  <si>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</si>
  <si>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</si>
  <si>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</si>
  <si>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</si>
  <si>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</si>
  <si>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</si>
  <si>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</si>
  <si>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</si>
  <si>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</si>
  <si>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</si>
  <si>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</si>
  <si>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</si>
  <si>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</si>
  <si>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</si>
  <si>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</si>
  <si>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</si>
  <si>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</si>
  <si>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</si>
  <si>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</si>
  <si>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</si>
  <si>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</si>
  <si>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</si>
  <si>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</si>
  <si>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</si>
  <si>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</si>
  <si>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</si>
  <si>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</si>
  <si>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</si>
  <si>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</si>
  <si>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</si>
  <si>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</si>
  <si>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</si>
  <si>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</si>
  <si>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</si>
  <si>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</si>
  <si>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</si>
  <si>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</si>
  <si>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</si>
  <si>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</si>
  <si>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</si>
  <si>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</si>
  <si>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</si>
  <si>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</si>
  <si>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</si>
  <si>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</si>
  <si>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</si>
  <si>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</si>
  <si>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</si>
  <si>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</si>
  <si>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</si>
  <si>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</si>
  <si>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</si>
  <si>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</si>
  <si>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</si>
  <si>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</si>
  <si>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</si>
  <si>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</si>
  <si>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</si>
  <si>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</si>
  <si>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</si>
  <si>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</si>
  <si>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</si>
  <si>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</si>
  <si>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</si>
  <si>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</si>
  <si>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</si>
  <si>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</si>
  <si>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</si>
  <si>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</si>
  <si>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</si>
  <si>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</si>
  <si>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</si>
  <si>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</si>
  <si>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</si>
  <si>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</si>
  <si>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</si>
  <si>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</si>
  <si>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</si>
  <si>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</si>
  <si>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</si>
  <si>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</si>
  <si>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</si>
  <si>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</si>
  <si>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</si>
  <si>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</si>
  <si>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</si>
  <si>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</si>
  <si>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</si>
  <si>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</si>
  <si>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</si>
  <si>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</si>
  <si>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</si>
  <si>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</si>
  <si>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</si>
  <si>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</si>
  <si>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</si>
  <si>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</si>
  <si>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</si>
  <si>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</si>
  <si>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</si>
  <si>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</si>
  <si>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</si>
  <si>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</si>
  <si>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</si>
  <si>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</si>
  <si>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</si>
  <si>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</si>
  <si>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</si>
  <si>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</si>
  <si>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</si>
  <si>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</si>
  <si>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</si>
  <si>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</si>
  <si>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</si>
  <si>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</si>
  <si>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</si>
  <si>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</si>
  <si>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</si>
  <si>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</si>
  <si>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</si>
  <si>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</si>
  <si>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</si>
  <si>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</si>
  <si>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</si>
  <si>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</si>
  <si>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</si>
  <si>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</si>
  <si>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</si>
  <si>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</si>
  <si>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</si>
  <si>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</si>
  <si>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</si>
  <si>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</si>
  <si>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</si>
  <si>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</si>
  <si>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</si>
  <si>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</si>
  <si>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</si>
  <si>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</si>
  <si>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</si>
  <si>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</si>
  <si>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</si>
  <si>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</si>
  <si>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</si>
  <si>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</si>
  <si>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</si>
  <si>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</si>
  <si>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</si>
  <si>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</si>
  <si>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</si>
  <si>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</si>
  <si>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</si>
  <si>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</si>
  <si>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</si>
  <si>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</si>
  <si>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</si>
  <si>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</si>
  <si>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</si>
  <si>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</si>
  <si>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</si>
  <si>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</si>
  <si>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</si>
  <si>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</si>
  <si>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</si>
  <si>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</si>
  <si>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</si>
  <si>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</si>
  <si>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</si>
  <si>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</si>
  <si>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</si>
  <si>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</si>
  <si>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</si>
  <si>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</si>
  <si>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</si>
  <si>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</si>
  <si>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</si>
  <si>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</si>
  <si>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</si>
  <si>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</si>
  <si>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</si>
  <si>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</si>
  <si>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</si>
  <si>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</si>
  <si>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</si>
  <si>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</si>
  <si>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</si>
  <si>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</si>
  <si>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</si>
  <si>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</si>
  <si>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</si>
  <si>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</si>
  <si>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</si>
  <si>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</si>
  <si>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</si>
  <si>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</si>
  <si>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</si>
  <si>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</si>
  <si>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</si>
  <si>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</si>
  <si>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</si>
  <si>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</si>
  <si>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</si>
  <si>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</si>
  <si>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</si>
  <si>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</si>
  <si>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</si>
  <si>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</si>
  <si>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</si>
  <si>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</si>
  <si>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</si>
  <si>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</si>
  <si>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</si>
  <si>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</si>
  <si>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</si>
  <si>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</si>
  <si>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</si>
  <si>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</si>
  <si>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</si>
  <si>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</si>
  <si>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</si>
  <si>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</si>
  <si>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</si>
  <si>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</si>
  <si>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</si>
  <si>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</si>
  <si>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</si>
  <si>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</si>
  <si>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</si>
  <si>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</si>
  <si>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</si>
  <si>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</si>
  <si>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</si>
  <si>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</si>
  <si>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</si>
  <si>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</si>
  <si>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</si>
  <si>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</si>
  <si>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</si>
  <si>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</si>
  <si>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</si>
  <si>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</si>
  <si>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</si>
  <si>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</si>
  <si>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</si>
  <si>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</si>
  <si>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</si>
  <si>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</si>
  <si>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</si>
  <si>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</si>
  <si>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</si>
  <si>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</si>
  <si>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</si>
  <si>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</si>
  <si>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</si>
  <si>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</si>
  <si>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</si>
  <si>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</si>
  <si>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</si>
  <si>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</si>
  <si>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</si>
  <si>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</si>
  <si>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</si>
  <si>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</si>
  <si>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</si>
  <si>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</si>
  <si>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</si>
  <si>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</si>
  <si>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</si>
  <si>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</si>
  <si>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</si>
  <si>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</si>
  <si>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</si>
  <si>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</si>
  <si>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</si>
  <si>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</si>
  <si>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</si>
  <si>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</si>
  <si>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</si>
  <si>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</si>
  <si>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</si>
  <si>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</si>
  <si>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</si>
  <si>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</si>
  <si>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</si>
  <si>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</si>
  <si>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</si>
  <si>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</si>
  <si>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</si>
  <si>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</si>
  <si>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</si>
  <si>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</si>
  <si>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</si>
  <si>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</si>
  <si>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</si>
  <si>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</si>
  <si>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</si>
  <si>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</si>
  <si>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</si>
  <si>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</si>
  <si>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</si>
  <si>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</si>
  <si>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</si>
  <si>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</si>
  <si>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</si>
  <si>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</si>
  <si>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</si>
  <si>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</si>
  <si>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</si>
  <si>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</si>
  <si>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</si>
  <si>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</si>
  <si>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</si>
  <si>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</si>
  <si>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</si>
  <si>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</si>
  <si>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</si>
  <si>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</si>
  <si>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</si>
  <si>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</si>
  <si>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</si>
  <si>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</si>
  <si>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</si>
  <si>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</si>
  <si>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</si>
  <si>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</si>
  <si>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</si>
  <si>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</si>
  <si>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</si>
  <si>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</si>
  <si>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</si>
  <si>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</si>
  <si>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</si>
  <si>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</si>
  <si>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</si>
  <si>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</si>
  <si>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</si>
  <si>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</si>
  <si>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</si>
  <si>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</si>
  <si>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</si>
  <si>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</si>
  <si>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</si>
  <si>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</si>
  <si>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</si>
  <si>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</si>
  <si>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</si>
  <si>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</si>
  <si>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</si>
  <si>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</si>
  <si>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</si>
  <si>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</si>
  <si>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</si>
  <si>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</si>
  <si>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</si>
  <si>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</si>
  <si>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</si>
  <si>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</si>
  <si>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</si>
  <si>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</si>
  <si>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</si>
  <si>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</si>
  <si>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</si>
  <si>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</si>
  <si>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</si>
  <si>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</si>
  <si>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</si>
  <si>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</si>
  <si>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</si>
  <si>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</si>
  <si>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</si>
  <si>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</si>
  <si>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</si>
  <si>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</si>
  <si>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</si>
  <si>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</si>
  <si>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</si>
  <si>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</si>
  <si>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</si>
  <si>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</si>
  <si>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</si>
  <si>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</si>
  <si>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</si>
  <si>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</si>
  <si>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</si>
  <si>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</si>
  <si>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</si>
  <si>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</si>
  <si>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</si>
  <si>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</si>
  <si>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</si>
  <si>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</si>
  <si>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</si>
  <si>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</si>
  <si>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</si>
  <si>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</si>
  <si>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</si>
  <si>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</si>
  <si>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</si>
  <si>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</si>
  <si>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</si>
  <si>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</si>
  <si>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</si>
  <si>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</si>
  <si>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</si>
  <si>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</si>
  <si>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</si>
  <si>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</si>
  <si>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</si>
  <si>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</si>
  <si>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</si>
  <si>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</si>
  <si>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</si>
  <si>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</si>
  <si>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</si>
  <si>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</si>
  <si>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</si>
  <si>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</si>
  <si>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</si>
  <si>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</si>
  <si>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</si>
  <si>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</si>
  <si>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</si>
  <si>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</si>
  <si>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</si>
  <si>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</si>
  <si>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</si>
  <si>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</si>
  <si>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</si>
  <si>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</si>
  <si>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</si>
  <si>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</si>
  <si>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</si>
  <si>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</si>
  <si>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</si>
  <si>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</si>
  <si>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</si>
  <si>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</si>
  <si>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</si>
  <si>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</si>
  <si>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</si>
  <si>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</si>
  <si>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</si>
  <si>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</si>
  <si>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</si>
  <si>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</si>
  <si>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</si>
  <si>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</si>
  <si>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</si>
  <si>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</si>
  <si>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</si>
  <si>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</si>
  <si>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</si>
  <si>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</si>
  <si>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</si>
  <si>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</si>
  <si>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</si>
  <si>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</si>
  <si>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</si>
  <si>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</si>
  <si>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</si>
  <si>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</si>
  <si>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</si>
  <si>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</si>
  <si>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</si>
  <si>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</si>
  <si>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</si>
  <si>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</si>
  <si>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</si>
  <si>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</si>
  <si>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</si>
  <si>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</si>
  <si>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</si>
  <si>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</si>
  <si>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</si>
  <si>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</si>
  <si>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</si>
  <si>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</si>
  <si>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</si>
  <si>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</si>
  <si>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</si>
  <si>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</si>
  <si>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</si>
  <si>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</si>
  <si>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</si>
  <si>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</si>
  <si>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</si>
  <si>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</si>
  <si>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</si>
  <si>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</si>
  <si>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</si>
  <si>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</si>
  <si>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</si>
  <si>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</si>
  <si>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</si>
  <si>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</si>
  <si>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</si>
  <si>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</si>
  <si>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</si>
  <si>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</si>
  <si>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</si>
  <si>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</si>
  <si>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</si>
  <si>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</si>
  <si>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</si>
  <si>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</si>
  <si>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</si>
  <si>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</si>
  <si>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</si>
  <si>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</si>
  <si>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</si>
  <si>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</si>
  <si>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</si>
  <si>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</si>
  <si>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</si>
  <si>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</si>
  <si>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</si>
  <si>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</si>
  <si>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</si>
  <si>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</si>
  <si>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</si>
  <si>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</si>
  <si>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</si>
  <si>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</si>
  <si>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</si>
  <si>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</si>
  <si>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</si>
  <si>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</si>
  <si>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</si>
  <si>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</si>
  <si>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</si>
  <si>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</si>
  <si>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</si>
  <si>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</si>
  <si>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</si>
  <si>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</si>
  <si>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</si>
  <si>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</si>
  <si>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</si>
  <si>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</si>
  <si>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</si>
  <si>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</si>
  <si>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</si>
  <si>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</si>
  <si>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</si>
  <si>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</si>
  <si>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</si>
  <si>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</si>
  <si>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</si>
  <si>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</si>
  <si>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</si>
  <si>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</si>
  <si>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</si>
  <si>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</si>
  <si>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</si>
  <si>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</si>
  <si>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</si>
  <si>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</si>
  <si>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</si>
  <si>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</si>
  <si>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</si>
  <si>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</si>
  <si>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</si>
  <si>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</si>
  <si>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</si>
  <si>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</si>
  <si>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</si>
  <si>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</si>
  <si>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</si>
  <si>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</si>
  <si>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</si>
  <si>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</si>
  <si>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</si>
  <si>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</si>
  <si>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</si>
  <si>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</si>
  <si>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</si>
  <si>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</si>
  <si>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</si>
  <si>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</si>
  <si>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</si>
  <si>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</si>
  <si>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</si>
  <si>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</si>
  <si>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</si>
  <si>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</si>
  <si>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</si>
  <si>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</si>
  <si>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</si>
  <si>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</si>
  <si>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</si>
  <si>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</si>
  <si>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</si>
  <si>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</si>
  <si>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</si>
  <si>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</si>
  <si>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</si>
  <si>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</si>
  <si>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</si>
  <si>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</si>
  <si>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</si>
  <si>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</si>
  <si>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</si>
  <si>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</si>
  <si>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</si>
  <si>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</si>
  <si>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</si>
  <si>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</si>
  <si>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</si>
  <si>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</si>
  <si>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</si>
  <si>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</si>
  <si>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</si>
  <si>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</si>
  <si>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</si>
  <si>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</si>
  <si>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</si>
  <si>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</si>
  <si>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</si>
  <si>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</si>
  <si>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</si>
  <si>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</si>
  <si>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</si>
  <si>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</si>
  <si>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</si>
  <si>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</si>
  <si>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</si>
  <si>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</si>
  <si>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</si>
  <si>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</si>
  <si>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</si>
  <si>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</si>
  <si>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</si>
  <si>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</si>
  <si>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</si>
  <si>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</si>
  <si>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</si>
  <si>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</si>
  <si>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</si>
  <si>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</si>
  <si>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</si>
  <si>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</si>
  <si>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</si>
  <si>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</si>
  <si>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</si>
  <si>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</si>
  <si>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</si>
  <si>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</si>
  <si>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</si>
  <si>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</si>
  <si>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</si>
  <si>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</si>
  <si>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</si>
  <si>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</si>
  <si>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</si>
  <si>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</si>
  <si>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</si>
  <si>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</si>
  <si>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</si>
  <si>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</si>
  <si>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</si>
  <si>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</si>
  <si>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</si>
  <si>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</si>
  <si>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</si>
  <si>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</si>
  <si>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</si>
  <si>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</si>
  <si>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</si>
  <si>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</si>
  <si>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</si>
  <si>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</si>
  <si>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</si>
  <si>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</si>
  <si>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</si>
  <si>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</si>
  <si>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</si>
  <si>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</si>
  <si>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</si>
  <si>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</si>
  <si>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</si>
  <si>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</si>
  <si>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</si>
  <si>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</si>
  <si>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</si>
  <si>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</si>
  <si>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</si>
  <si>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</si>
  <si>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</si>
  <si>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</si>
  <si>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</si>
  <si>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</si>
  <si>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</si>
  <si>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</si>
  <si>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</si>
  <si>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</si>
  <si>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</si>
  <si>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</si>
  <si>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</si>
  <si>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</si>
  <si>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</si>
  <si>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</si>
  <si>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</si>
  <si>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</si>
  <si>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</si>
  <si>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</si>
  <si>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</si>
  <si>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</si>
  <si>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</si>
  <si>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</si>
  <si>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</si>
  <si>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</si>
  <si>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</si>
  <si>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</si>
  <si>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</si>
  <si>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</si>
  <si>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</si>
  <si>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</si>
  <si>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</si>
  <si>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</si>
  <si>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</si>
  <si>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</si>
  <si>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</si>
  <si>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</si>
  <si>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</si>
  <si>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</si>
  <si>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</si>
  <si>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</si>
  <si>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</si>
  <si>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</si>
  <si>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</si>
  <si>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</si>
  <si>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</si>
  <si>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</si>
  <si>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</si>
  <si>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</si>
  <si>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</si>
  <si>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</si>
  <si>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</si>
  <si>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</si>
  <si>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</si>
  <si>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</si>
  <si>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</si>
  <si>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</si>
  <si>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</si>
  <si>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</si>
  <si>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</si>
  <si>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</si>
  <si>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</si>
  <si>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</si>
  <si>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</si>
  <si>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</si>
  <si>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</si>
  <si>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</si>
  <si>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</si>
  <si>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</si>
  <si>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</si>
  <si>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</si>
  <si>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</si>
  <si>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</si>
  <si>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</si>
  <si>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</si>
  <si>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</si>
  <si>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</si>
  <si>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</si>
  <si>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</si>
  <si>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</si>
  <si>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</si>
  <si>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</si>
  <si>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</si>
  <si>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</si>
  <si>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</si>
  <si>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</si>
  <si>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</si>
  <si>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</si>
  <si>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</si>
  <si>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</si>
  <si>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</si>
  <si>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</si>
  <si>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</si>
  <si>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</si>
  <si>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</si>
  <si>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</si>
  <si>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</si>
  <si>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</si>
  <si>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</si>
  <si>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</si>
  <si>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</si>
  <si>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</si>
  <si>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</si>
  <si>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</si>
  <si>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</si>
  <si>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</si>
  <si>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</si>
  <si>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</si>
  <si>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</si>
  <si>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</si>
  <si>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</si>
  <si>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</si>
  <si>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</si>
  <si>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</si>
  <si>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</si>
  <si>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</si>
  <si>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</si>
  <si>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</si>
  <si>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</si>
  <si>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</si>
  <si>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</si>
  <si>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</si>
  <si>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</si>
  <si>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</si>
  <si>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</si>
  <si>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</si>
  <si>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</si>
  <si>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</si>
  <si>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</si>
  <si>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</si>
  <si>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</si>
  <si>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</si>
  <si>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</si>
  <si>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</si>
  <si>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</si>
  <si>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</si>
  <si>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</si>
  <si>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</si>
  <si>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</si>
  <si>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</si>
  <si>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</si>
  <si>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</si>
  <si>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</si>
  <si>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</si>
  <si>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</si>
  <si>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</si>
  <si>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</si>
  <si>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</si>
  <si>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</si>
  <si>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</si>
  <si>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</si>
  <si>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</si>
  <si>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</si>
  <si>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</si>
  <si>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</si>
  <si>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</si>
  <si>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</si>
  <si>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</si>
  <si>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</si>
  <si>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</si>
  <si>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</si>
  <si>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</si>
  <si>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</si>
  <si>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</si>
  <si>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</si>
  <si>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</si>
  <si>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</si>
  <si>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</si>
  <si>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</si>
  <si>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</si>
  <si>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</si>
  <si>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</si>
  <si>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</si>
  <si>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</si>
  <si>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</si>
  <si>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</si>
  <si>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</si>
  <si>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</si>
  <si>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</si>
  <si>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</si>
  <si>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</si>
  <si>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</si>
  <si>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</si>
  <si>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</si>
  <si>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</si>
  <si>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</si>
  <si>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</si>
  <si>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</si>
  <si>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</si>
  <si>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</si>
  <si>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</si>
  <si>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</si>
  <si>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</si>
  <si>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</si>
  <si>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</si>
  <si>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</si>
  <si>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</si>
  <si>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</si>
  <si>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</si>
  <si>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</si>
  <si>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</si>
  <si>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</si>
  <si>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</si>
  <si>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</si>
  <si>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</si>
  <si>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</si>
  <si>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</si>
  <si>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</si>
  <si>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</si>
  <si>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</si>
  <si>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</si>
  <si>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</si>
  <si>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</si>
  <si>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</si>
  <si>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</si>
  <si>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</si>
  <si>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</si>
  <si>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</si>
  <si>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</si>
  <si>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</si>
  <si>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</si>
  <si>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</si>
  <si>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</si>
  <si>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</si>
  <si>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</si>
  <si>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</si>
  <si>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</si>
  <si>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</si>
  <si>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</si>
  <si>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</si>
  <si>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</si>
  <si>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</si>
  <si>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</si>
  <si>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</si>
  <si>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</si>
  <si>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</si>
  <si>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</si>
  <si>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</si>
  <si>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</si>
  <si>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</si>
  <si>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</si>
  <si>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</si>
  <si>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</si>
  <si>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</si>
  <si>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</si>
  <si>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</si>
  <si>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</si>
  <si>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</si>
  <si>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</si>
  <si>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</si>
  <si>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</si>
  <si>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</si>
  <si>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</si>
  <si>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</si>
  <si>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</si>
  <si>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</si>
  <si>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</si>
  <si>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</si>
  <si>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</si>
  <si>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</si>
  <si>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</si>
  <si>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</si>
  <si>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</si>
  <si>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</si>
  <si>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</si>
  <si>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</si>
  <si>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</si>
  <si>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</si>
  <si>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</si>
  <si>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</si>
  <si>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</si>
  <si>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</si>
  <si>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</si>
  <si>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</si>
  <si>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</si>
  <si>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</si>
  <si>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</si>
  <si>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</si>
  <si>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</si>
  <si>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</si>
  <si>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</si>
  <si>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</si>
  <si>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</si>
  <si>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</si>
  <si>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</si>
  <si>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</si>
  <si>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</si>
  <si>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</si>
  <si>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</si>
  <si>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</si>
  <si>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</si>
  <si>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</si>
  <si>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</si>
  <si>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</si>
  <si>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</si>
  <si>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</si>
  <si>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</si>
  <si>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</si>
  <si>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</si>
  <si>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</si>
  <si>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</si>
  <si>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</si>
  <si>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</si>
  <si>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</si>
  <si>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</si>
  <si>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</si>
  <si>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</si>
  <si>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</si>
  <si>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</si>
  <si>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</si>
  <si>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</si>
  <si>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</si>
  <si>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</si>
  <si>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</si>
  <si>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</si>
  <si>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</si>
  <si>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</si>
  <si>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</si>
  <si>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</si>
  <si>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</si>
  <si>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</si>
  <si>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</si>
  <si>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</si>
  <si>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</si>
  <si>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</si>
  <si>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</si>
  <si>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</si>
  <si>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</si>
  <si>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</si>
  <si>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</si>
  <si>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</si>
  <si>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</si>
  <si>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</si>
  <si>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</si>
  <si>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</si>
  <si>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</si>
  <si>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</si>
  <si>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</si>
  <si>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</si>
  <si>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</si>
  <si>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</si>
  <si>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</si>
  <si>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</si>
  <si>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</si>
  <si>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</si>
  <si>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</si>
  <si>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</si>
  <si>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</si>
  <si>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</si>
  <si>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</si>
  <si>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</si>
  <si>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</si>
  <si>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</si>
  <si>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</si>
  <si>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</si>
  <si>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</si>
  <si>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</si>
  <si>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</si>
  <si>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</si>
  <si>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</si>
  <si>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</si>
  <si>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</si>
  <si>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</si>
  <si>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</si>
  <si>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</si>
  <si>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</si>
  <si>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</si>
  <si>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</si>
  <si>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</si>
  <si>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</si>
  <si>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</si>
  <si>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</si>
  <si>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</si>
  <si>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</si>
  <si>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</si>
  <si>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</si>
  <si>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</si>
  <si>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</si>
  <si>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</si>
  <si>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</si>
  <si>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</si>
  <si>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</si>
  <si>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</si>
  <si>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</si>
  <si>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</si>
  <si>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</si>
  <si>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</si>
  <si>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</si>
  <si>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</si>
  <si>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</si>
  <si>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</si>
  <si>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</si>
  <si>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</si>
  <si>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</si>
  <si>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</si>
  <si>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</si>
  <si>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</si>
  <si>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</si>
  <si>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</si>
  <si>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</si>
  <si>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</si>
  <si>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</si>
  <si>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</si>
  <si>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</si>
  <si>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</si>
  <si>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</si>
  <si>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</si>
  <si>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</si>
  <si>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</si>
  <si>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</si>
  <si>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</si>
  <si>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</si>
  <si>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</si>
  <si>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</si>
  <si>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</si>
  <si>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</si>
  <si>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</si>
  <si>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</si>
  <si>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</si>
  <si>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</si>
  <si>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</si>
  <si>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</si>
  <si>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</si>
  <si>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</si>
  <si>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</si>
  <si>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</si>
  <si>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</si>
  <si>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</si>
  <si>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</si>
  <si>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</si>
  <si>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</si>
  <si>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</si>
  <si>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</si>
  <si>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</si>
  <si>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</si>
  <si>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</si>
  <si>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</si>
  <si>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</si>
  <si>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</si>
  <si>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</si>
  <si>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</si>
  <si>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</si>
  <si>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</si>
  <si>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</si>
  <si>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</si>
  <si>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</si>
  <si>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</si>
  <si>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</si>
  <si>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</si>
  <si>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</si>
  <si>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</si>
  <si>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</si>
  <si>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</si>
  <si>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</si>
  <si>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</si>
  <si>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</si>
  <si>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</si>
  <si>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</si>
  <si>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</si>
  <si>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</si>
  <si>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</si>
  <si>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</si>
  <si>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</si>
  <si>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</si>
  <si>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</si>
  <si>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</si>
  <si>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</si>
  <si>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</si>
  <si>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</si>
  <si>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</si>
  <si>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</si>
  <si>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</si>
  <si>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</si>
  <si>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</si>
  <si>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</si>
  <si>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</si>
  <si>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</si>
  <si>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</si>
  <si>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</si>
  <si>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</si>
  <si>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</si>
  <si>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</si>
  <si>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</si>
  <si>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</si>
  <si>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</si>
  <si>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</si>
  <si>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</si>
  <si>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</si>
  <si>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</si>
  <si>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</si>
  <si>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</si>
  <si>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</si>
  <si>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</si>
  <si>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</si>
  <si>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</si>
  <si>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</si>
  <si>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</si>
  <si>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</si>
  <si>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</si>
  <si>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</si>
  <si>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</si>
  <si>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</si>
  <si>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</si>
  <si>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</si>
  <si>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</si>
  <si>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</si>
  <si>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</si>
  <si>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</si>
  <si>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</si>
  <si>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</si>
  <si>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</si>
  <si>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</si>
  <si>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</si>
  <si>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</si>
  <si>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</si>
  <si>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</si>
  <si>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</si>
  <si>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</si>
  <si>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</si>
  <si>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</si>
  <si>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</si>
  <si>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</si>
  <si>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</si>
  <si>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</si>
  <si>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</si>
  <si>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</si>
  <si>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</si>
  <si>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</si>
  <si>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</si>
  <si>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</si>
  <si>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</si>
  <si>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</si>
  <si>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</si>
  <si>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</si>
  <si>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</si>
  <si>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</si>
  <si>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</si>
  <si>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</si>
  <si>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</si>
  <si>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</si>
  <si>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</si>
  <si>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</si>
  <si>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</si>
  <si>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</si>
  <si>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</si>
  <si>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</si>
  <si>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</si>
  <si>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</si>
  <si>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</si>
  <si>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</si>
  <si>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</si>
  <si>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</si>
  <si>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</si>
  <si>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</si>
  <si>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</si>
  <si>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</si>
  <si>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</si>
  <si>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</si>
  <si>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</si>
  <si>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</si>
  <si>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</si>
  <si>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</si>
  <si>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</si>
  <si>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</si>
  <si>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</si>
  <si>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</si>
  <si>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</si>
  <si>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</si>
  <si>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</si>
  <si>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</si>
  <si>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</si>
  <si>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</si>
  <si>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</si>
  <si>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</si>
  <si>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</si>
  <si>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</si>
  <si>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</si>
  <si>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</si>
  <si>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</si>
  <si>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</si>
  <si>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</si>
  <si>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</si>
  <si>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</si>
  <si>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</si>
  <si>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</si>
  <si>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</si>
  <si>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</si>
  <si>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</si>
  <si>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</si>
  <si>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</si>
  <si>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</si>
  <si>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</si>
  <si>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</si>
  <si>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</si>
  <si>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</si>
  <si>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</si>
  <si>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</si>
  <si>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</si>
  <si>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</si>
  <si>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</si>
  <si>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</si>
  <si>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</si>
  <si>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</si>
  <si>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</si>
  <si>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</si>
  <si>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</si>
  <si>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</si>
  <si>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</si>
  <si>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</si>
  <si>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</si>
  <si>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</si>
  <si>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</si>
  <si>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</si>
  <si>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</si>
  <si>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</si>
  <si>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</si>
  <si>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</si>
  <si>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</si>
  <si>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</si>
  <si>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</si>
  <si>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</si>
  <si>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</si>
  <si>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</si>
  <si>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</si>
  <si>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</si>
  <si>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</si>
  <si>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</si>
  <si>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</si>
  <si>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</si>
  <si>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</si>
  <si>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</si>
  <si>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</si>
  <si>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</si>
  <si>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</si>
  <si>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</si>
  <si>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</si>
  <si>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</si>
  <si>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</si>
  <si>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</si>
  <si>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</si>
  <si>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</si>
  <si>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</si>
  <si>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</si>
  <si>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</si>
  <si>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</si>
  <si>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</si>
  <si>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</si>
  <si>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</si>
  <si>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</si>
  <si>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</si>
  <si>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</si>
  <si>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</si>
  <si>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</si>
  <si>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</si>
  <si>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</si>
  <si>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</si>
  <si>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</si>
  <si>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</si>
  <si>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</si>
  <si>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</si>
  <si>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</si>
  <si>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</si>
  <si>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</si>
  <si>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</si>
  <si>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</si>
  <si>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</si>
  <si>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</si>
  <si>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</si>
  <si>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</si>
  <si>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</si>
  <si>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</si>
  <si>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</si>
  <si>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</si>
  <si>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</si>
  <si>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</si>
  <si>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</si>
  <si>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</si>
  <si>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</si>
  <si>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</si>
  <si>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</si>
  <si>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</si>
  <si>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</si>
  <si>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</si>
  <si>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</si>
  <si>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</si>
  <si>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</si>
  <si>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</si>
  <si>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</si>
  <si>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</si>
  <si>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</si>
  <si>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</si>
  <si>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</si>
  <si>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</si>
  <si>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</si>
  <si>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</si>
  <si>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</si>
  <si>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</si>
  <si>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</si>
  <si>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</si>
  <si>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</si>
  <si>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</si>
  <si>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</si>
  <si>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</si>
  <si>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</si>
  <si>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</si>
  <si>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</si>
  <si>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</si>
  <si>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</si>
  <si>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</si>
  <si>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</si>
  <si>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</si>
  <si>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</si>
  <si>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</si>
  <si>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</si>
  <si>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</si>
  <si>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</si>
  <si>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</si>
  <si>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</si>
  <si>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</si>
  <si>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</si>
  <si>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</si>
  <si>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</si>
  <si>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</si>
  <si>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</si>
  <si>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</si>
  <si>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</si>
  <si>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</si>
  <si>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</si>
  <si>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</si>
  <si>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</si>
  <si>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</si>
  <si>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</si>
  <si>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</si>
  <si>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</si>
  <si>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</si>
  <si>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</si>
  <si>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</si>
  <si>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</si>
  <si>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</si>
  <si>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</si>
  <si>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</si>
  <si>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</si>
  <si>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</si>
  <si>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</si>
  <si>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</si>
  <si>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</si>
  <si>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</si>
  <si>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</si>
  <si>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</si>
  <si>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</si>
  <si>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</si>
  <si>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</si>
  <si>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</si>
  <si>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</si>
  <si>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</si>
  <si>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</si>
  <si>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</si>
  <si>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</si>
  <si>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</si>
  <si>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</si>
  <si>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</si>
  <si>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</si>
  <si>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</si>
  <si>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</si>
  <si>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</si>
  <si>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</si>
  <si>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</si>
  <si>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</si>
  <si>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</si>
  <si>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</si>
  <si>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</si>
  <si>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</si>
  <si>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</si>
  <si>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</si>
  <si>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</si>
  <si>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</si>
  <si>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</si>
  <si>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</si>
  <si>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</si>
  <si>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</si>
  <si>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</si>
  <si>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</si>
  <si>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</si>
  <si>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</si>
  <si>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</si>
  <si>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</si>
  <si>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</si>
  <si>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</si>
  <si>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</si>
  <si>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</si>
  <si>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</si>
  <si>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</si>
  <si>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</si>
  <si>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</si>
  <si>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</si>
  <si>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</si>
  <si>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</si>
  <si>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</si>
  <si>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</si>
  <si>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</si>
  <si>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</si>
  <si>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</si>
  <si>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</si>
  <si>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</si>
  <si>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</si>
  <si>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</si>
  <si>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</si>
  <si>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</si>
  <si>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</si>
  <si>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</si>
  <si>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</si>
  <si>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</si>
  <si>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</si>
  <si>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</si>
  <si>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</si>
  <si>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</si>
  <si>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</si>
  <si>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</si>
  <si>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</si>
  <si>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</si>
  <si>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</si>
  <si>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</si>
  <si>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</si>
  <si>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</si>
  <si>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</si>
  <si>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</si>
  <si>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</si>
  <si>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</si>
  <si>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</si>
  <si>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</si>
  <si>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</si>
  <si>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</si>
  <si>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</si>
  <si>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</si>
  <si>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</si>
  <si>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</si>
  <si>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</si>
  <si>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</si>
  <si>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</si>
  <si>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</si>
  <si>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</si>
  <si>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</si>
  <si>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</si>
  <si>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</si>
  <si>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</si>
  <si>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</si>
  <si>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</si>
  <si>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</si>
  <si>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</si>
  <si>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</si>
  <si>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</si>
  <si>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</si>
  <si>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</si>
  <si>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</si>
  <si>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</si>
  <si>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</si>
  <si>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</si>
  <si>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</si>
  <si>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</si>
  <si>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</si>
  <si>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</si>
  <si>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</si>
  <si>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</si>
  <si>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</si>
  <si>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</si>
  <si>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</si>
  <si>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</si>
  <si>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</si>
  <si>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</si>
  <si>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</si>
  <si>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</si>
  <si>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</si>
  <si>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</si>
  <si>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</si>
  <si>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</si>
  <si>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</si>
  <si>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</si>
  <si>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</si>
  <si>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</si>
  <si>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</si>
  <si>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</si>
  <si>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</si>
  <si>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</si>
  <si>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</si>
  <si>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</si>
  <si>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</si>
  <si>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</si>
  <si>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</si>
  <si>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</si>
  <si>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</si>
  <si>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</si>
  <si>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</si>
  <si>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</si>
  <si>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</si>
  <si>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</si>
  <si>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</si>
  <si>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</si>
  <si>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</si>
  <si>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</si>
  <si>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</si>
  <si>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</si>
  <si>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</si>
  <si>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</si>
  <si>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</si>
  <si>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</si>
  <si>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</si>
  <si>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</si>
  <si>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</si>
  <si>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</si>
  <si>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</si>
  <si>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</si>
  <si>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</si>
  <si>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</si>
  <si>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</si>
  <si>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</si>
  <si>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</si>
  <si>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</si>
  <si>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</si>
  <si>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</si>
  <si>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</si>
  <si>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</si>
  <si>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</si>
  <si>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</si>
  <si>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</si>
  <si>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</si>
  <si>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</si>
  <si>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</si>
  <si>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</si>
  <si>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</si>
  <si>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</si>
  <si>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</si>
  <si>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</si>
  <si>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</si>
  <si>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</si>
  <si>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</si>
  <si>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</si>
  <si>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</si>
  <si>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</si>
  <si>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</si>
  <si>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</si>
  <si>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</si>
  <si>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</si>
  <si>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</si>
  <si>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</si>
  <si>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</si>
  <si>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</si>
  <si>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</si>
  <si>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</si>
  <si>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</si>
  <si>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</si>
  <si>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</si>
  <si>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</si>
  <si>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</si>
  <si>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</si>
  <si>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</si>
  <si>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</si>
  <si>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</si>
  <si>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</si>
  <si>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</si>
  <si>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</si>
  <si>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</si>
  <si>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</si>
  <si>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</si>
  <si>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</si>
  <si>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</si>
  <si>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</si>
  <si>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</si>
  <si>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</si>
  <si>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</si>
  <si>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</si>
  <si>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</si>
  <si>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</si>
  <si>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</si>
  <si>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</si>
  <si>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</si>
  <si>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</si>
  <si>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</si>
  <si>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</si>
  <si>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</si>
  <si>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</si>
  <si>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</si>
  <si>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</si>
  <si>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</si>
  <si>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</si>
  <si>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</si>
  <si>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</si>
  <si>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</si>
  <si>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</si>
  <si>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</si>
  <si>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</si>
  <si>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</si>
  <si>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</si>
  <si>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</si>
  <si>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</si>
  <si>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</si>
  <si>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</si>
  <si>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</si>
  <si>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</si>
  <si>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</si>
  <si>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</si>
  <si>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</si>
  <si>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</si>
  <si>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</si>
  <si>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</si>
  <si>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</si>
  <si>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</si>
  <si>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</si>
  <si>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</si>
  <si>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</si>
  <si>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</si>
  <si>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</si>
  <si>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</si>
  <si>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</si>
  <si>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</si>
  <si>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</si>
  <si>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</si>
  <si>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</si>
  <si>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</si>
  <si>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</si>
  <si>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</si>
  <si>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</si>
  <si>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</si>
  <si>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</si>
  <si>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</si>
  <si>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</si>
  <si>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</si>
  <si>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</si>
  <si>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</si>
  <si>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</si>
  <si>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</si>
  <si>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</si>
  <si>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</si>
  <si>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</si>
  <si>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</si>
  <si>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</si>
  <si>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</si>
  <si>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</si>
  <si>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</si>
  <si>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</si>
  <si>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</si>
  <si>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</si>
  <si>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</si>
  <si>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</si>
  <si>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</si>
  <si>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</si>
  <si>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</si>
  <si>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</si>
  <si>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</si>
  <si>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</si>
  <si>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</si>
  <si>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</si>
  <si>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</si>
  <si>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</si>
  <si>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</si>
  <si>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</si>
  <si>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</si>
  <si>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</si>
  <si>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</si>
  <si>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</si>
  <si>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</si>
  <si>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</si>
  <si>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</si>
  <si>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</si>
  <si>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</si>
  <si>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</si>
  <si>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</si>
  <si>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</si>
  <si>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</si>
  <si>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</si>
  <si>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</si>
  <si>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</si>
  <si>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</si>
  <si>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</si>
  <si>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</si>
  <si>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</si>
  <si>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</si>
  <si>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</si>
  <si>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</si>
  <si>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</si>
  <si>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</si>
  <si>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</si>
  <si>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</si>
  <si>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</si>
  <si>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</si>
  <si>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</si>
  <si>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</si>
  <si>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</si>
  <si>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</si>
  <si>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</si>
  <si>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</si>
  <si>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</si>
  <si>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</si>
  <si>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</si>
  <si>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</si>
  <si>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</si>
  <si>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</si>
  <si>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</si>
  <si>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</si>
  <si>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</si>
  <si>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</si>
  <si>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</si>
  <si>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</si>
  <si>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</si>
  <si>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</si>
  <si>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</si>
  <si>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</si>
  <si>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</si>
  <si>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</si>
  <si>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</si>
  <si>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</si>
  <si>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</si>
  <si>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</si>
  <si>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</si>
  <si>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</si>
  <si>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</si>
  <si>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</si>
  <si>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</si>
  <si>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</si>
  <si>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</si>
  <si>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</si>
  <si>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</si>
  <si>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</si>
  <si>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</si>
  <si>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</si>
  <si>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</si>
  <si>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</si>
  <si>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</si>
  <si>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</si>
  <si>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</si>
  <si>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</si>
  <si>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</si>
  <si>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</si>
  <si>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</si>
  <si>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</si>
  <si>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</si>
  <si>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</si>
  <si>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</si>
  <si>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</si>
  <si>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</si>
  <si>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</si>
  <si>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</si>
  <si>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</si>
  <si>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</si>
  <si>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</si>
  <si>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</si>
  <si>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</si>
  <si>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</si>
  <si>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</si>
  <si>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</si>
  <si>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</si>
  <si>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</si>
  <si>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</si>
  <si>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</si>
  <si>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</si>
  <si>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</si>
  <si>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</si>
  <si>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</si>
  <si>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</si>
  <si>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</si>
  <si>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</si>
  <si>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</si>
  <si>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</si>
  <si>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</si>
  <si>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</si>
  <si>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</si>
  <si>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</si>
  <si>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</si>
  <si>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</si>
  <si>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</si>
  <si>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</si>
  <si>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</si>
  <si>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</si>
  <si>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</si>
  <si>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</si>
  <si>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</si>
  <si>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</si>
  <si>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</si>
  <si>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</si>
  <si>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</si>
  <si>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</si>
  <si>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</si>
  <si>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</si>
  <si>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</si>
  <si>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</si>
  <si>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</si>
  <si>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</si>
  <si>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</si>
  <si>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</si>
  <si>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</si>
  <si>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</si>
  <si>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</si>
  <si>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</si>
  <si>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</si>
  <si>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</si>
  <si>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</si>
  <si>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</si>
  <si>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</si>
  <si>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</si>
  <si>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</si>
  <si>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</si>
  <si>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</si>
  <si>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</si>
  <si>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</si>
  <si>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</si>
  <si>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</si>
  <si>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</si>
  <si>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</si>
  <si>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</si>
  <si>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</si>
  <si>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</si>
  <si>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</si>
  <si>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</si>
  <si>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</si>
  <si>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</si>
  <si>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</si>
  <si>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</si>
  <si>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</si>
  <si>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</si>
  <si>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</si>
  <si>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</si>
  <si>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</si>
  <si>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</si>
  <si>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</si>
  <si>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</si>
  <si>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</si>
  <si>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</si>
  <si>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</si>
  <si>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</si>
  <si>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</si>
  <si>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</si>
  <si>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</si>
  <si>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</si>
  <si>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</si>
  <si>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</si>
  <si>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</si>
  <si>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</si>
  <si>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</si>
  <si>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</si>
  <si>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</si>
  <si>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</si>
  <si>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</si>
  <si>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</si>
  <si>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</si>
  <si>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</si>
  <si>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</si>
  <si>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</si>
  <si>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</si>
  <si>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</si>
  <si>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</si>
  <si>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</si>
  <si>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</si>
  <si>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</si>
  <si>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</si>
  <si>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</si>
  <si>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</si>
  <si>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</si>
  <si>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</si>
  <si>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</si>
  <si>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</si>
  <si>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</si>
  <si>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</si>
  <si>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</si>
  <si>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</si>
  <si>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</si>
  <si>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</si>
  <si>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</si>
  <si>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</si>
  <si>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</si>
  <si>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</si>
  <si>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</si>
  <si>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</si>
  <si>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</si>
  <si>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</si>
  <si>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</si>
  <si>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</si>
  <si>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</si>
  <si>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</si>
  <si>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</si>
  <si>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</si>
  <si>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</si>
  <si>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</si>
  <si>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</si>
  <si>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</si>
  <si>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</si>
  <si>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</si>
  <si>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</si>
  <si>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</si>
  <si>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</si>
  <si>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</si>
  <si>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</si>
  <si>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</si>
  <si>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</si>
  <si>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</si>
  <si>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</si>
  <si>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</si>
  <si>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</si>
  <si>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</si>
  <si>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</si>
  <si>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</si>
  <si>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</si>
  <si>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</si>
  <si>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</si>
  <si>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</si>
  <si>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</si>
  <si>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</si>
  <si>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</si>
  <si>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</si>
  <si>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</si>
  <si>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</si>
  <si>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</si>
  <si>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</si>
  <si>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</si>
  <si>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</si>
  <si>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</si>
  <si>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</si>
  <si>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</si>
  <si>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</si>
  <si>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</si>
  <si>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</si>
  <si>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</si>
  <si>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</si>
  <si>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</si>
  <si>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</si>
  <si>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</si>
  <si>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</si>
  <si>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</si>
  <si>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</si>
  <si>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</si>
  <si>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</si>
  <si>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</si>
  <si>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</si>
  <si>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</si>
  <si>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</si>
  <si>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</si>
  <si>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</si>
  <si>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</si>
  <si>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</si>
  <si>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</si>
  <si>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</si>
  <si>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</si>
  <si>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</si>
  <si>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</si>
  <si>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</si>
  <si>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</si>
  <si>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</si>
  <si>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</si>
  <si>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</si>
  <si>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</si>
  <si>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</si>
  <si>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</si>
  <si>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</si>
  <si>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</si>
  <si>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</si>
  <si>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</si>
  <si>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</si>
  <si>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</si>
  <si>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</si>
  <si>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</si>
  <si>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</si>
  <si>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</si>
  <si>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</si>
  <si>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</si>
  <si>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</si>
  <si>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</si>
  <si>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</si>
  <si>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</si>
  <si>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</si>
  <si>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</si>
  <si>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</si>
  <si>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</si>
  <si>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</si>
  <si>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</si>
  <si>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</si>
  <si>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</si>
  <si>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</si>
  <si>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</si>
  <si>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</si>
  <si>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</si>
  <si>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</si>
  <si>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</si>
  <si>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</si>
  <si>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</si>
  <si>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</si>
  <si>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</si>
  <si>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</si>
  <si>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</si>
  <si>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</si>
  <si>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</si>
  <si>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</si>
  <si>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</si>
  <si>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</si>
  <si>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</si>
  <si>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</si>
  <si>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</si>
  <si>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</si>
  <si>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</si>
  <si>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</si>
  <si>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</si>
  <si>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</si>
  <si>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</si>
  <si>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</si>
  <si>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</si>
  <si>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</si>
  <si>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</si>
  <si>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</si>
  <si>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</si>
  <si>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</si>
  <si>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</si>
  <si>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</si>
  <si>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</si>
  <si>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</si>
  <si>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</si>
  <si>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</si>
  <si>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</si>
  <si>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</si>
  <si>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</si>
  <si>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</si>
  <si>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</si>
  <si>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</si>
  <si>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</si>
  <si>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</si>
  <si>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</si>
  <si>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</si>
  <si>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</si>
  <si>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</si>
  <si>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</si>
  <si>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</si>
  <si>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</si>
  <si>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</si>
  <si>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</si>
  <si>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</si>
  <si>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</si>
  <si>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</si>
  <si>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</si>
  <si>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</si>
  <si>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</si>
  <si>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</si>
  <si>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</si>
  <si>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</si>
  <si>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</si>
  <si>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</si>
  <si>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</si>
  <si>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</si>
  <si>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</si>
  <si>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</si>
  <si>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</si>
  <si>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</si>
  <si>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</si>
  <si>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</si>
  <si>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</si>
  <si>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</si>
  <si>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</si>
  <si>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</si>
  <si>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</si>
  <si>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</si>
  <si>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</si>
  <si>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</si>
  <si>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</si>
  <si>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</si>
  <si>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</si>
  <si>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</si>
  <si>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</si>
  <si>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</si>
  <si>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</si>
  <si>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</si>
  <si>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</si>
  <si>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</si>
  <si>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</si>
  <si>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</si>
  <si>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</si>
  <si>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</si>
  <si>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</si>
  <si>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</si>
  <si>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</si>
  <si>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</si>
  <si>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</si>
  <si>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</si>
  <si>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</si>
  <si>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</si>
  <si>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</si>
  <si>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</si>
  <si>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</si>
  <si>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</si>
  <si>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</si>
  <si>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</si>
  <si>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</si>
  <si>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</si>
  <si>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</si>
  <si>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</si>
  <si>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</si>
  <si>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</si>
  <si>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</si>
  <si>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</si>
  <si>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</si>
  <si>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</si>
  <si>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</si>
  <si>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</si>
  <si>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</si>
  <si>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</si>
  <si>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</si>
  <si>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</si>
  <si>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</si>
  <si>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</si>
  <si>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</si>
  <si>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</si>
  <si>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</si>
  <si>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</si>
  <si>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</si>
  <si>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</si>
  <si>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</si>
  <si>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</si>
  <si>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</si>
  <si>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</si>
  <si>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</si>
  <si>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</si>
  <si>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</si>
  <si>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</si>
  <si>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</si>
  <si>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</si>
  <si>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</si>
  <si>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</si>
  <si>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</si>
  <si>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</si>
  <si>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</si>
  <si>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</si>
  <si>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</si>
  <si>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</si>
  <si>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</si>
  <si>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</si>
  <si>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</si>
  <si>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</si>
  <si>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</si>
  <si>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</si>
  <si>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</si>
  <si>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</si>
  <si>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</si>
  <si>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</si>
  <si>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</si>
  <si>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</si>
  <si>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</si>
  <si>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</si>
  <si>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</si>
  <si>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</si>
  <si>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</si>
  <si>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</si>
  <si>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</si>
  <si>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</si>
  <si>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</si>
  <si>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</si>
  <si>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</si>
  <si>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</si>
  <si>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</si>
  <si>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</si>
  <si>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</si>
  <si>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</si>
  <si>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</si>
  <si>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</si>
  <si>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</si>
  <si>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</si>
  <si>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</si>
  <si>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</si>
  <si>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</si>
  <si>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</si>
  <si>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</si>
  <si>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</si>
  <si>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</si>
  <si>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</si>
  <si>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</si>
  <si>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</si>
  <si>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</si>
  <si>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</si>
  <si>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</si>
  <si>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</si>
  <si>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</si>
  <si>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</si>
  <si>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</si>
  <si>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</si>
  <si>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</si>
  <si>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</si>
  <si>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</si>
  <si>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</si>
  <si>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</si>
  <si>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</si>
  <si>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</si>
  <si>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</si>
  <si>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</si>
  <si>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</si>
  <si>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</si>
  <si>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</si>
  <si>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</si>
  <si>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</si>
  <si>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</si>
  <si>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</si>
  <si>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</si>
  <si>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</si>
  <si>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</si>
  <si>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</si>
  <si>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</si>
  <si>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</si>
  <si>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</si>
  <si>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</si>
  <si>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</si>
  <si>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</si>
  <si>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</si>
  <si>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</si>
  <si>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</si>
  <si>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</si>
  <si>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</si>
  <si>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</si>
  <si>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</si>
  <si>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</si>
  <si>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</si>
  <si>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</si>
  <si>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</si>
  <si>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</si>
  <si>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</si>
  <si>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</si>
  <si>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</si>
  <si>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</si>
  <si>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</si>
  <si>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</si>
  <si>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</si>
  <si>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</si>
  <si>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</si>
  <si>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</si>
  <si>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</si>
  <si>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</si>
  <si>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</si>
  <si>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</si>
  <si>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</si>
  <si>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</si>
  <si>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</si>
  <si>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</si>
  <si>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</si>
  <si>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</si>
  <si>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</si>
  <si>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</si>
  <si>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</si>
  <si>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</si>
  <si>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</si>
  <si>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</si>
  <si>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</si>
  <si>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</si>
  <si>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</si>
  <si>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</si>
  <si>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</si>
  <si>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</si>
  <si>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</si>
  <si>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</si>
  <si>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</si>
  <si>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</si>
  <si>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</si>
  <si>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</si>
  <si>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</si>
  <si>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</si>
  <si>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</si>
  <si>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</si>
  <si>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</si>
  <si>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</si>
  <si>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</si>
  <si>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</si>
  <si>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</si>
  <si>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</si>
  <si>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</si>
  <si>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</si>
  <si>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</si>
  <si>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</si>
  <si>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</si>
  <si>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</si>
  <si>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</si>
  <si>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</si>
  <si>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</si>
  <si>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</si>
  <si>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</si>
  <si>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</si>
  <si>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</si>
  <si>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</si>
  <si>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</si>
  <si>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</si>
  <si>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</si>
  <si>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</si>
  <si>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</si>
  <si>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</si>
  <si>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</si>
  <si>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</si>
  <si>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</si>
  <si>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</si>
  <si>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</si>
  <si>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</si>
  <si>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</si>
  <si>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</si>
  <si>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</si>
  <si>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</si>
  <si>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</si>
  <si>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</si>
  <si>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</si>
  <si>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</si>
  <si>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</si>
  <si>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</si>
  <si>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</si>
  <si>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</si>
  <si>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</si>
  <si>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</si>
  <si>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</si>
  <si>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</si>
  <si>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</si>
  <si>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</si>
  <si>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</si>
  <si>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</si>
  <si>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</si>
  <si>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</si>
  <si>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</si>
  <si>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</si>
  <si>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</si>
  <si>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</si>
  <si>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</si>
  <si>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</si>
  <si>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</si>
  <si>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</si>
  <si>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</si>
  <si>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</si>
  <si>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</si>
  <si>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</si>
  <si>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</si>
  <si>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</si>
  <si>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</si>
  <si>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</si>
  <si>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</si>
  <si>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</si>
  <si>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</si>
  <si>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</si>
  <si>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</si>
  <si>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</si>
  <si>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</si>
  <si>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</si>
  <si>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</si>
  <si>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</si>
  <si>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</si>
  <si>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</si>
  <si>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</si>
  <si>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</si>
  <si>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</si>
  <si>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</si>
  <si>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</si>
  <si>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</si>
  <si>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</si>
  <si>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</si>
  <si>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</si>
  <si>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</si>
  <si>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</si>
  <si>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</si>
  <si>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</si>
  <si>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</si>
  <si>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</si>
  <si>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</si>
  <si>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</si>
  <si>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</si>
  <si>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</si>
  <si>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</si>
  <si>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</si>
  <si>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</si>
  <si>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</si>
  <si>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</si>
  <si>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</si>
  <si>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</si>
  <si>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</si>
  <si>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</si>
  <si>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</si>
  <si>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</si>
  <si>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</si>
  <si>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</si>
  <si>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</si>
  <si>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</si>
  <si>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</si>
  <si>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</si>
  <si>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</si>
  <si>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</si>
  <si>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</si>
  <si>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</si>
  <si>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</si>
  <si>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</si>
  <si>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</si>
  <si>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</si>
  <si>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</si>
  <si>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</si>
  <si>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</si>
  <si>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</si>
  <si>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</si>
  <si>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</si>
  <si>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</si>
  <si>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</si>
  <si>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</si>
  <si>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</si>
  <si>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</si>
  <si>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</si>
  <si>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</si>
  <si>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</si>
  <si>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</si>
  <si>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</si>
  <si>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</si>
  <si>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</si>
  <si>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</si>
  <si>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</si>
  <si>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</si>
  <si>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</si>
  <si>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</si>
  <si>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</si>
  <si>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</si>
  <si>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</si>
  <si>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</si>
  <si>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</si>
  <si>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</si>
  <si>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</si>
  <si>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</si>
  <si>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</si>
  <si>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</si>
  <si>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</si>
  <si>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</si>
  <si>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</si>
  <si>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</si>
  <si>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</si>
  <si>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</si>
  <si>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</si>
  <si>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</si>
  <si>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</si>
  <si>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</si>
  <si>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</si>
  <si>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</si>
  <si>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</si>
  <si>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</si>
  <si>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</si>
  <si>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</si>
  <si>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</si>
  <si>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</si>
  <si>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</si>
  <si>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</si>
  <si>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</si>
  <si>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</si>
  <si>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</si>
  <si>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</si>
  <si>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</si>
  <si>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</si>
  <si>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</si>
  <si>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</si>
  <si>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</si>
  <si>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</si>
  <si>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</si>
  <si>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</si>
  <si>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</si>
  <si>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</si>
  <si>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</si>
  <si>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</si>
  <si>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</si>
  <si>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</si>
  <si>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</si>
  <si>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</si>
  <si>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</si>
  <si>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</si>
  <si>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</si>
  <si>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</si>
  <si>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</si>
  <si>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</si>
  <si>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</si>
  <si>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</si>
  <si>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</si>
  <si>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</si>
  <si>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</si>
  <si>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</si>
  <si>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</si>
  <si>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</si>
  <si>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</si>
  <si>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</si>
  <si>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</si>
  <si>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</si>
  <si>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</si>
  <si>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</si>
  <si>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</si>
  <si>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</si>
  <si>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</si>
  <si>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</si>
  <si>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</si>
  <si>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</si>
  <si>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</si>
  <si>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</si>
  <si>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</si>
  <si>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</si>
  <si>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</si>
  <si>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</si>
  <si>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</si>
  <si>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</si>
  <si>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</si>
  <si>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</si>
  <si>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</si>
  <si>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</si>
  <si>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</si>
  <si>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</si>
  <si>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</si>
  <si>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</si>
  <si>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</si>
  <si>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</si>
  <si>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</si>
  <si>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</si>
  <si>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</si>
  <si>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</si>
  <si>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</si>
  <si>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</si>
  <si>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</si>
  <si>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</si>
  <si>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</si>
  <si>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</si>
  <si>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</si>
  <si>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</si>
  <si>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</si>
  <si>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</si>
  <si>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</si>
  <si>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</si>
  <si>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</si>
  <si>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</si>
  <si>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</si>
  <si>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</si>
  <si>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</si>
  <si>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</si>
  <si>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</si>
  <si>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</si>
  <si>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</si>
  <si>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</si>
  <si>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</si>
  <si>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</si>
  <si>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</si>
  <si>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</si>
  <si>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</si>
  <si>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</si>
  <si>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</si>
  <si>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</si>
  <si>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</si>
  <si>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</si>
  <si>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</si>
  <si>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</si>
  <si>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</si>
  <si>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</si>
  <si>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</si>
  <si>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</si>
  <si>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</si>
  <si>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</si>
  <si>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</si>
  <si>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</si>
  <si>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</si>
  <si>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</si>
  <si>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</si>
  <si>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</si>
  <si>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</si>
  <si>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</si>
  <si>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</si>
  <si>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</si>
  <si>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</si>
  <si>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</si>
  <si>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</si>
  <si>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</si>
  <si>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</si>
  <si>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</si>
  <si>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</si>
  <si>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</si>
  <si>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</si>
  <si>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</si>
  <si>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</si>
  <si>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</si>
  <si>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</si>
  <si>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</si>
  <si>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</si>
  <si>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</si>
  <si>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</si>
  <si>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</si>
  <si>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</si>
  <si>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</si>
  <si>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</si>
  <si>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</si>
  <si>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</si>
  <si>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</si>
  <si>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</si>
  <si>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</si>
  <si>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</si>
  <si>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</si>
  <si>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</si>
  <si>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</si>
  <si>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</si>
  <si>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</si>
  <si>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</si>
  <si>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</si>
  <si>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</si>
  <si>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</si>
  <si>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</si>
  <si>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</si>
  <si>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</si>
  <si>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</si>
  <si>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</si>
  <si>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</si>
  <si>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</si>
  <si>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</si>
  <si>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</si>
  <si>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</si>
  <si>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</si>
  <si>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</si>
  <si>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</si>
  <si>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</si>
  <si>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</si>
  <si>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</si>
  <si>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</si>
  <si>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</si>
  <si>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</si>
  <si>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</si>
  <si>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</si>
  <si>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</si>
  <si>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</si>
  <si>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</si>
  <si>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</si>
  <si>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</si>
  <si>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</si>
  <si>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</si>
  <si>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</si>
  <si>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</si>
  <si>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</si>
  <si>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</si>
  <si>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</si>
  <si>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</si>
  <si>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</si>
  <si>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</si>
  <si>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</si>
  <si>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</si>
  <si>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</si>
  <si>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</si>
  <si>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</si>
  <si>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</si>
  <si>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</si>
  <si>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</si>
  <si>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</si>
  <si>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</si>
  <si>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</si>
  <si>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</si>
  <si>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</si>
  <si>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</si>
  <si>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</si>
  <si>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</si>
  <si>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</si>
  <si>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</si>
  <si>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</si>
  <si>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</si>
  <si>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</si>
  <si>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</si>
  <si>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</si>
  <si>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</si>
  <si>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</si>
  <si>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</si>
  <si>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</si>
  <si>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</si>
  <si>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</si>
  <si>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</si>
  <si>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</si>
  <si>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</si>
  <si>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</si>
  <si>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</si>
  <si>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</si>
  <si>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</si>
  <si>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</si>
  <si>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</si>
  <si>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</si>
  <si>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</si>
  <si>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</si>
  <si>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</si>
  <si>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</si>
  <si>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</si>
  <si>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</si>
  <si>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</si>
  <si>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</si>
  <si>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</si>
  <si>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</si>
  <si>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</si>
  <si>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</si>
  <si>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</si>
  <si>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</si>
  <si>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</si>
  <si>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</si>
  <si>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</si>
  <si>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</si>
  <si>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</si>
  <si>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</si>
  <si>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</si>
  <si>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</si>
  <si>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</si>
  <si>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</si>
  <si>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</si>
  <si>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</si>
  <si>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</si>
  <si>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</si>
  <si>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</si>
  <si>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</si>
  <si>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</si>
  <si>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</si>
  <si>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</si>
  <si>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</si>
  <si>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</si>
  <si>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</si>
  <si>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</si>
  <si>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</si>
  <si>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</si>
  <si>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</si>
  <si>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</si>
  <si>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</si>
  <si>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</si>
  <si>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</si>
  <si>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</si>
  <si>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</si>
  <si>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</si>
  <si>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</si>
  <si>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</si>
  <si>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</si>
  <si>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</si>
  <si>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</si>
  <si>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</si>
  <si>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</si>
  <si>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</si>
  <si>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</si>
  <si>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</si>
  <si>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</si>
  <si>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</si>
  <si>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</si>
  <si>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</si>
  <si>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</si>
  <si>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</si>
  <si>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</si>
  <si>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</si>
  <si>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</si>
  <si>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</si>
  <si>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</si>
  <si>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</si>
  <si>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</si>
  <si>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</si>
  <si>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</si>
  <si>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</si>
  <si>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</si>
  <si>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</si>
  <si>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</si>
  <si>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</si>
  <si>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</si>
  <si>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</si>
  <si>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</si>
  <si>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</si>
  <si>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</si>
  <si>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</si>
  <si>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</si>
  <si>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</si>
  <si>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</si>
  <si>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</si>
  <si>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</si>
  <si>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</si>
  <si>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</si>
  <si>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</si>
  <si>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</si>
  <si>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</si>
  <si>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</si>
  <si>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</si>
  <si>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</si>
  <si>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</si>
  <si>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</si>
  <si>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</si>
  <si>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</si>
  <si>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</si>
  <si>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</si>
  <si>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</si>
  <si>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</si>
  <si>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</si>
  <si>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</si>
  <si>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</si>
  <si>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</si>
  <si>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</si>
  <si>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</si>
  <si>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</si>
  <si>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</si>
  <si>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</si>
  <si>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</si>
  <si>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</si>
  <si>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</si>
  <si>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</si>
  <si>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</si>
  <si>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</si>
  <si>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</si>
  <si>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</si>
  <si>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</si>
  <si>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</si>
  <si>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</si>
  <si>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</si>
  <si>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</si>
  <si>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</si>
  <si>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</si>
  <si>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</si>
  <si>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</si>
  <si>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</si>
  <si>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</si>
  <si>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</si>
  <si>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</si>
  <si>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</si>
  <si>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</si>
  <si>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</si>
  <si>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</si>
  <si>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</si>
  <si>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</si>
  <si>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</si>
  <si>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</si>
  <si>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</si>
  <si>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</si>
  <si>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</si>
  <si>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</si>
  <si>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</si>
  <si>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</si>
  <si>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</si>
  <si>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</si>
  <si>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</si>
  <si>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</si>
  <si>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</si>
  <si>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</si>
  <si>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</si>
  <si>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</si>
  <si>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</si>
  <si>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</si>
  <si>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</si>
  <si>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</si>
  <si>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</si>
  <si>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</si>
  <si>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</si>
  <si>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</si>
  <si>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</si>
  <si>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</si>
  <si>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</si>
  <si>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</si>
  <si>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</si>
  <si>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</si>
  <si>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</si>
  <si>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</si>
  <si>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</si>
  <si>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</si>
  <si>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</si>
  <si>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</si>
  <si>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</si>
  <si>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</si>
  <si>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</si>
  <si>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</si>
  <si>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</si>
  <si>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</si>
  <si>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</si>
  <si>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</si>
  <si>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</si>
  <si>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</si>
  <si>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</si>
  <si>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</si>
  <si>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</si>
  <si>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</si>
  <si>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</si>
  <si>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</si>
  <si>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</si>
  <si>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</si>
  <si>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</si>
  <si>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</si>
  <si>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</si>
  <si>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</si>
  <si>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</si>
  <si>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</si>
  <si>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</si>
  <si>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</si>
  <si>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</si>
  <si>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</si>
  <si>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</si>
  <si>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</si>
  <si>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</si>
  <si>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</si>
  <si>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</si>
  <si>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</si>
  <si>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</si>
  <si>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</si>
  <si>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</si>
  <si>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</si>
  <si>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</si>
  <si>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</si>
  <si>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</si>
  <si>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</si>
  <si>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</si>
  <si>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</si>
  <si>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</si>
  <si>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</si>
  <si>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</si>
  <si>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</si>
  <si>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</si>
  <si>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</si>
  <si>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</si>
  <si>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</si>
  <si>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</si>
  <si>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</si>
  <si>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</si>
  <si>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</si>
  <si>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</si>
  <si>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</si>
  <si>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</si>
  <si>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</si>
  <si>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</si>
  <si>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</si>
  <si>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</si>
  <si>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</si>
  <si>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</si>
  <si>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</si>
  <si>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</si>
  <si>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</si>
  <si>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</si>
  <si>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</si>
  <si>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</si>
  <si>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</si>
  <si>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</si>
  <si>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</si>
  <si>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</si>
  <si>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</si>
  <si>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</si>
  <si>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</si>
  <si>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</si>
  <si>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</si>
  <si>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</si>
  <si>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</si>
  <si>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</si>
  <si>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</si>
  <si>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</si>
  <si>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</si>
  <si>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</si>
  <si>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</si>
  <si>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</si>
  <si>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</si>
  <si>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</si>
  <si>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</si>
  <si>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</si>
  <si>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</si>
  <si>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</si>
  <si>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</si>
  <si>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</si>
  <si>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</si>
  <si>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</si>
  <si>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</si>
  <si>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</si>
  <si>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</si>
  <si>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</si>
  <si>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</si>
  <si>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</si>
  <si>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</si>
  <si>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</si>
  <si>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</si>
  <si>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</si>
  <si>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</si>
  <si>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</si>
  <si>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</si>
  <si>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</si>
  <si>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</si>
  <si>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</si>
  <si>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</si>
  <si>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</si>
  <si>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</si>
  <si>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</si>
  <si>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</si>
  <si>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</si>
  <si>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</si>
  <si>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</si>
  <si>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</si>
  <si>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</si>
  <si>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</si>
  <si>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</si>
  <si>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</si>
  <si>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</si>
  <si>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</si>
  <si>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</si>
  <si>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</si>
  <si>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</si>
  <si>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</si>
  <si>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</si>
  <si>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</si>
  <si>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</si>
  <si>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</si>
  <si>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</si>
  <si>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</si>
  <si>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</si>
  <si>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</si>
  <si>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</si>
  <si>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</si>
  <si>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</si>
  <si>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</si>
  <si>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</si>
  <si>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</si>
  <si>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</si>
  <si>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</si>
  <si>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</si>
  <si>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</si>
  <si>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</si>
  <si>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</si>
  <si>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</si>
  <si>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</si>
  <si>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</si>
  <si>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</si>
  <si>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</si>
  <si>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</si>
  <si>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</si>
  <si>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</si>
  <si>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</si>
  <si>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</si>
  <si>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</si>
  <si>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</si>
  <si>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</si>
  <si>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</si>
  <si>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</si>
  <si>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</si>
  <si>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</si>
  <si>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</si>
  <si>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</si>
  <si>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</si>
  <si>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</si>
  <si>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</si>
  <si>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</si>
  <si>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</si>
  <si>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</si>
  <si>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</si>
  <si>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</si>
  <si>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</si>
  <si>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</si>
  <si>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</si>
  <si>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</si>
  <si>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</si>
  <si>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</si>
  <si>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</si>
  <si>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</si>
  <si>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</si>
  <si>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</si>
  <si>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</si>
  <si>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</si>
  <si>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</si>
  <si>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</si>
  <si>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</si>
  <si>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</si>
  <si>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</si>
  <si>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</si>
  <si>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</si>
  <si>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</si>
  <si>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</si>
  <si>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</si>
  <si>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</si>
  <si>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</si>
  <si>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</si>
  <si>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</si>
  <si>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</si>
  <si>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</si>
  <si>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</si>
  <si>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</si>
  <si>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</si>
  <si>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</si>
  <si>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</si>
  <si>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</si>
  <si>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</si>
  <si>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</si>
  <si>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</si>
  <si>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</si>
  <si>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</si>
  <si>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</si>
  <si>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</si>
  <si>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</si>
  <si>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</si>
  <si>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</si>
  <si>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</si>
  <si>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</si>
  <si>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</si>
  <si>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</si>
  <si>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</si>
  <si>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</si>
  <si>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</si>
  <si>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</si>
  <si>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</si>
  <si>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</si>
  <si>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</si>
  <si>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</si>
  <si>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</si>
  <si>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</si>
  <si>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</si>
  <si>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</si>
  <si>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</si>
  <si>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</si>
  <si>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</si>
  <si>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</si>
  <si>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</si>
  <si>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</si>
  <si>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</si>
  <si>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</si>
  <si>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</si>
  <si>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</si>
  <si>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</si>
  <si>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</si>
  <si>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</si>
  <si>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</si>
  <si>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</si>
  <si>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</si>
  <si>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</si>
  <si>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</si>
  <si>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</si>
  <si>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</si>
  <si>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</si>
  <si>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</si>
  <si>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</si>
  <si>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</si>
  <si>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</si>
  <si>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</si>
  <si>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</si>
  <si>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</si>
  <si>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</si>
  <si>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</si>
  <si>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</si>
  <si>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</si>
  <si>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</si>
  <si>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</si>
  <si>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</si>
  <si>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</si>
  <si>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</si>
  <si>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</si>
  <si>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</si>
  <si>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</si>
  <si>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</si>
  <si>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</si>
  <si>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</si>
  <si>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</si>
  <si>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</si>
  <si>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</si>
  <si>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</si>
  <si>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</si>
  <si>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</si>
  <si>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</si>
  <si>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</si>
  <si>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</si>
  <si>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</si>
  <si>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</si>
  <si>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</si>
  <si>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</si>
  <si>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</si>
  <si>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</si>
  <si>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</si>
  <si>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</si>
  <si>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</si>
  <si>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</si>
  <si>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</si>
  <si>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</si>
  <si>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</si>
  <si>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</si>
  <si>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</si>
  <si>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</si>
  <si>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</si>
  <si>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</si>
  <si>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</si>
  <si>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</si>
  <si>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</si>
  <si>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</si>
  <si>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</si>
  <si>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</si>
  <si>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</si>
  <si>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</si>
  <si>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</si>
  <si>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</si>
  <si>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</si>
  <si>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</si>
  <si>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</si>
  <si>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</si>
  <si>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</si>
  <si>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</si>
  <si>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</si>
  <si>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</si>
  <si>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</si>
  <si>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</si>
  <si>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</si>
  <si>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</si>
  <si>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</si>
  <si>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</si>
  <si>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</si>
  <si>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</si>
  <si>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</si>
  <si>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</si>
  <si>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</si>
  <si>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</si>
  <si>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</si>
  <si>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</si>
  <si>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</si>
  <si>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</si>
  <si>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</si>
  <si>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</si>
  <si>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</si>
  <si>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</si>
  <si>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</si>
  <si>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</si>
  <si>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</si>
  <si>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</si>
  <si>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</si>
  <si>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</si>
  <si>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</si>
  <si>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</si>
  <si>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</si>
  <si>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</si>
  <si>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</si>
  <si>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</si>
  <si>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</si>
  <si>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</si>
  <si>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</si>
  <si>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</si>
  <si>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</si>
  <si>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</si>
  <si>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</si>
  <si>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</si>
  <si>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</si>
  <si>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</si>
  <si>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</si>
  <si>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</si>
  <si>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</si>
  <si>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</si>
  <si>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</si>
  <si>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</si>
  <si>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</si>
  <si>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</si>
  <si>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</si>
  <si>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</si>
  <si>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</si>
  <si>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</si>
  <si>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</si>
  <si>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</si>
  <si>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</si>
  <si>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</si>
  <si>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</si>
  <si>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</si>
  <si>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</si>
  <si>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</si>
  <si>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</si>
  <si>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</si>
  <si>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</si>
  <si>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</si>
  <si>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</si>
  <si>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</si>
  <si>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</si>
  <si>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</si>
  <si>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</si>
  <si>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</si>
  <si>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</si>
  <si>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</si>
  <si>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</si>
  <si>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</si>
  <si>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</si>
  <si>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</si>
  <si>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</si>
  <si>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</si>
  <si>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</si>
  <si>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</si>
  <si>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</si>
  <si>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</si>
  <si>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</si>
  <si>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</si>
  <si>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</si>
  <si>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</si>
  <si>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</si>
  <si>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</si>
  <si>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</si>
  <si>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</si>
  <si>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</si>
  <si>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</si>
  <si>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</si>
  <si>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</si>
  <si>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</si>
  <si>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</si>
  <si>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</si>
  <si>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</si>
  <si>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</si>
  <si>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</si>
  <si>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</si>
  <si>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</si>
  <si>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</si>
  <si>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</si>
  <si>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</si>
  <si>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</si>
  <si>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</si>
  <si>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</si>
  <si>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</si>
  <si>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</si>
  <si>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</si>
  <si>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</si>
  <si>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</si>
  <si>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</si>
  <si>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</si>
  <si>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</si>
  <si>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</si>
  <si>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</si>
  <si>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</si>
  <si>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</si>
  <si>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</si>
  <si>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</si>
  <si>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</si>
  <si>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</si>
  <si>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</si>
  <si>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</si>
  <si>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</si>
  <si>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</si>
  <si>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</si>
  <si>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</si>
  <si>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</si>
  <si>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</si>
  <si>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</si>
  <si>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</si>
  <si>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</si>
  <si>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</si>
  <si>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</si>
  <si>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</si>
  <si>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</si>
  <si>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</si>
  <si>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</si>
  <si>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</si>
  <si>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</si>
  <si>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</si>
  <si>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</si>
  <si>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</si>
  <si>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</si>
  <si>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</si>
  <si>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</si>
  <si>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</si>
  <si>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</si>
  <si>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</si>
  <si>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</si>
  <si>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</si>
  <si>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</si>
  <si>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</si>
  <si>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</si>
  <si>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</si>
  <si>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</si>
  <si>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</si>
  <si>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</si>
  <si>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</si>
  <si>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</si>
  <si>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</si>
  <si>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</si>
  <si>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</si>
  <si>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</si>
  <si>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</si>
  <si>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</si>
  <si>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</si>
  <si>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</si>
  <si>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</si>
  <si>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</si>
  <si>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</si>
  <si>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</si>
  <si>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</si>
  <si>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</si>
  <si>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</si>
  <si>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</si>
  <si>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</si>
  <si>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</si>
  <si>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</si>
  <si>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</si>
  <si>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</si>
  <si>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</si>
  <si>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</si>
  <si>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</si>
  <si>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</si>
  <si>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</si>
  <si>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</si>
  <si>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</si>
  <si>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</si>
  <si>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</si>
  <si>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</si>
  <si>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</si>
  <si>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</si>
  <si>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</si>
  <si>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</si>
  <si>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</si>
  <si>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</si>
  <si>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</si>
  <si>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</si>
  <si>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</si>
  <si>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</si>
  <si>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</si>
  <si>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</si>
  <si>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</si>
  <si>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</si>
  <si>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</si>
  <si>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</si>
  <si>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</si>
  <si>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</si>
  <si>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</si>
  <si>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</si>
  <si>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</si>
  <si>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</si>
  <si>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</si>
  <si>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</si>
  <si>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</si>
  <si>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</si>
  <si>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</si>
  <si>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</si>
  <si>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</si>
  <si>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</si>
  <si>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</si>
  <si>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</si>
  <si>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</si>
  <si>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</si>
  <si>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</si>
  <si>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</si>
  <si>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</si>
  <si>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</si>
  <si>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</si>
  <si>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</si>
  <si>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</si>
  <si>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</si>
  <si>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</si>
  <si>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</si>
  <si>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</si>
  <si>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</si>
  <si>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</si>
  <si>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</si>
  <si>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</si>
  <si>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</si>
  <si>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</si>
  <si>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</si>
  <si>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</si>
  <si>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</si>
  <si>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</si>
  <si>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</si>
  <si>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</si>
  <si>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</si>
  <si>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</si>
  <si>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</si>
  <si>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</si>
  <si>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</si>
  <si>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</si>
  <si>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</si>
  <si>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</si>
  <si>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</si>
  <si>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</si>
  <si>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</si>
  <si>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</si>
  <si>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</si>
  <si>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</si>
  <si>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</si>
  <si>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</si>
  <si>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</si>
  <si>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</si>
  <si>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</si>
  <si>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</si>
  <si>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</si>
  <si>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</si>
  <si>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</si>
  <si>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</si>
  <si>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</si>
  <si>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</si>
  <si>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</si>
  <si>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</si>
  <si>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</si>
  <si>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</si>
  <si>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</si>
  <si>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</si>
  <si>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</si>
  <si>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</si>
  <si>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</si>
  <si>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</si>
  <si>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</si>
  <si>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</si>
  <si>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</si>
  <si>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</si>
  <si>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</si>
  <si>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</si>
  <si>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</si>
  <si>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</si>
  <si>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</si>
  <si>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</si>
  <si>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</si>
  <si>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</si>
  <si>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</si>
  <si>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</si>
  <si>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</si>
  <si>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</si>
  <si>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</si>
  <si>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</si>
  <si>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</si>
  <si>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</si>
  <si>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</si>
  <si>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</si>
  <si>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</si>
  <si>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</si>
  <si>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</si>
  <si>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</si>
  <si>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</si>
  <si>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</si>
  <si>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</si>
  <si>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</si>
  <si>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</si>
  <si>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</si>
  <si>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</si>
  <si>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</si>
  <si>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</si>
  <si>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</si>
  <si>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</si>
  <si>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</si>
  <si>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</si>
  <si>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</si>
  <si>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</si>
  <si>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</si>
  <si>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</si>
  <si>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</si>
  <si>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</si>
  <si>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</si>
  <si>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</si>
  <si>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</si>
  <si>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</si>
  <si>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</si>
  <si>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</si>
  <si>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</si>
  <si>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</si>
  <si>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</si>
  <si>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</si>
  <si>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</si>
  <si>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</si>
  <si>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</si>
  <si>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</si>
  <si>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</si>
  <si>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</si>
  <si>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</si>
  <si>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</si>
  <si>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</si>
  <si>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</si>
  <si>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</si>
  <si>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</si>
  <si>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</si>
  <si>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</si>
  <si>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</si>
  <si>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</si>
  <si>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</si>
  <si>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</si>
  <si>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</si>
  <si>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</si>
  <si>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</si>
  <si>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</si>
  <si>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</si>
  <si>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</si>
  <si>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</si>
  <si>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</si>
  <si>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</si>
  <si>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</si>
  <si>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</si>
  <si>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</si>
  <si>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</si>
  <si>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</si>
  <si>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</si>
  <si>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</si>
  <si>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</si>
  <si>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</si>
  <si>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</si>
  <si>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</si>
  <si>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</si>
  <si>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</si>
  <si>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</si>
  <si>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</si>
  <si>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</si>
  <si>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</si>
  <si>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</si>
  <si>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</si>
  <si>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</si>
  <si>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</si>
  <si>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</si>
  <si>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</si>
  <si>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</si>
  <si>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</si>
  <si>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</si>
  <si>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</si>
  <si>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</si>
  <si>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</si>
  <si>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</si>
  <si>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</si>
  <si>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</si>
  <si>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</si>
  <si>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</si>
  <si>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</si>
  <si>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</si>
  <si>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</si>
  <si>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</si>
  <si>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</si>
  <si>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</si>
  <si>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</si>
  <si>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</si>
  <si>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</si>
  <si>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</si>
  <si>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</si>
  <si>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</si>
  <si>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</si>
  <si>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</si>
  <si>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</si>
  <si>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</si>
  <si>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</si>
  <si>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</si>
  <si>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</si>
  <si>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</si>
  <si>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</si>
  <si>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</si>
  <si>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</si>
  <si>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</si>
  <si>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</si>
  <si>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</si>
  <si>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</si>
  <si>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</si>
  <si>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</si>
  <si>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</si>
  <si>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</si>
  <si>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</si>
  <si>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</si>
  <si>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</si>
  <si>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</si>
  <si>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</si>
  <si>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</si>
  <si>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</si>
  <si>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</si>
  <si>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</si>
  <si>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</si>
  <si>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</si>
  <si>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</si>
  <si>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</si>
  <si>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</si>
  <si>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</si>
  <si>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</si>
  <si>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</si>
  <si>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</si>
  <si>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</si>
  <si>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</si>
  <si>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</si>
  <si>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</si>
  <si>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</si>
  <si>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</si>
  <si>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</si>
  <si>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</si>
  <si>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</si>
  <si>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</si>
  <si>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</si>
  <si>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</si>
  <si>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</si>
  <si>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</si>
  <si>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</si>
  <si>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</si>
  <si>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</si>
  <si>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</si>
  <si>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</si>
  <si>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</si>
  <si>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</si>
  <si>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</si>
  <si>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</si>
  <si>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</si>
  <si>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</si>
  <si>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</si>
  <si>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</si>
  <si>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</si>
  <si>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</si>
  <si>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</si>
  <si>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</si>
  <si>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</si>
  <si>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</si>
  <si>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</si>
  <si>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</si>
  <si>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</si>
  <si>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</si>
  <si>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</si>
  <si>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</si>
  <si>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</si>
  <si>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</si>
  <si>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</si>
  <si>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</si>
  <si>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</si>
  <si>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</si>
  <si>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</si>
  <si>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</si>
  <si>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</si>
  <si>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</si>
  <si>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</si>
  <si>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</si>
  <si>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</si>
  <si>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</si>
  <si>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</si>
  <si>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</si>
  <si>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</si>
  <si>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</si>
  <si>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</si>
  <si>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</si>
  <si>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</si>
  <si>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</si>
  <si>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</si>
  <si>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</si>
  <si>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</si>
  <si>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</si>
  <si>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</si>
  <si>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</si>
  <si>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</si>
  <si>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</si>
  <si>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</si>
  <si>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</si>
  <si>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</si>
  <si>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</si>
  <si>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</si>
  <si>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</si>
  <si>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</si>
  <si>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</si>
  <si>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</si>
  <si>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</si>
  <si>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</si>
  <si>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</si>
  <si>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</si>
  <si>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</si>
  <si>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</si>
  <si>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</si>
  <si>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</si>
  <si>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</si>
  <si>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</si>
  <si>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</si>
  <si>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</si>
  <si>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</si>
  <si>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</si>
  <si>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</si>
  <si>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</si>
  <si>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</si>
  <si>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</si>
  <si>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</si>
  <si>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</si>
  <si>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</si>
  <si>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</si>
  <si>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</si>
  <si>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</si>
  <si>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</si>
  <si>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</si>
  <si>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</si>
  <si>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</si>
  <si>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</si>
  <si>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</si>
  <si>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</si>
  <si>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</si>
  <si>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</si>
  <si>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</si>
  <si>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</si>
  <si>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</si>
  <si>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</si>
  <si>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</si>
  <si>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</si>
  <si>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</si>
  <si>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</si>
  <si>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</si>
  <si>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</si>
  <si>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</si>
  <si>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</si>
  <si>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</si>
  <si>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</si>
  <si>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</si>
  <si>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</si>
  <si>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</si>
  <si>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</si>
  <si>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</si>
  <si>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</si>
  <si>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</si>
  <si>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</si>
  <si>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</si>
  <si>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</si>
  <si>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</si>
  <si>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</si>
  <si>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</si>
  <si>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</si>
  <si>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</si>
  <si>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</si>
  <si>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</si>
  <si>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</si>
  <si>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</si>
  <si>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</si>
  <si>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</si>
  <si>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</si>
  <si>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</si>
  <si>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</si>
  <si>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</si>
  <si>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</si>
  <si>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</si>
  <si>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</si>
  <si>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</si>
  <si>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</si>
  <si>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</si>
  <si>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</si>
  <si>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</si>
  <si>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</si>
  <si>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</si>
  <si>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</si>
  <si>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</si>
  <si>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</si>
  <si>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</si>
  <si>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</si>
  <si>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</si>
  <si>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</si>
  <si>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</si>
  <si>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</si>
  <si>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</si>
  <si>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</si>
  <si>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</si>
  <si>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</si>
  <si>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</si>
  <si>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</si>
  <si>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</si>
  <si>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</si>
  <si>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</si>
  <si>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</si>
  <si>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</si>
  <si>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</si>
  <si>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</si>
  <si>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</si>
  <si>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</si>
  <si>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</si>
  <si>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</si>
  <si>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</si>
  <si>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</si>
  <si>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</si>
  <si>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</si>
  <si>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</si>
  <si>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</si>
  <si>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</si>
  <si>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</si>
  <si>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</si>
  <si>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</si>
  <si>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</si>
  <si>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</si>
  <si>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</si>
  <si>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</si>
  <si>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</si>
  <si>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</si>
  <si>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</si>
  <si>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</si>
  <si>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</si>
  <si>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</si>
  <si>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</si>
  <si>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</si>
  <si>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</si>
  <si>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</si>
  <si>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</si>
  <si>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</si>
  <si>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</si>
  <si>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</si>
  <si>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</si>
  <si>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</si>
  <si>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</si>
  <si>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</si>
  <si>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</si>
  <si>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</si>
  <si>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</si>
  <si>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</si>
  <si>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</si>
  <si>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</si>
  <si>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</si>
  <si>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</si>
  <si>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</si>
  <si>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</si>
  <si>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</si>
  <si>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</si>
  <si>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</si>
  <si>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</si>
  <si>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</si>
  <si>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</si>
  <si>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</si>
  <si>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</si>
  <si>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</si>
  <si>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</si>
  <si>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</si>
  <si>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</si>
  <si>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</si>
  <si>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</si>
  <si>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</si>
  <si>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</si>
  <si>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</si>
  <si>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</si>
  <si>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</si>
  <si>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</si>
  <si>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</si>
  <si>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</si>
  <si>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</si>
  <si>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</si>
  <si>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</si>
  <si>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</si>
  <si>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</si>
  <si>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</si>
  <si>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</si>
  <si>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</si>
  <si>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</si>
  <si>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</si>
  <si>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</si>
  <si>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</si>
  <si>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</si>
  <si>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</si>
  <si>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</si>
  <si>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</si>
  <si>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</si>
  <si>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</si>
  <si>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</si>
  <si>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</si>
  <si>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</si>
  <si>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</si>
  <si>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</si>
  <si>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</si>
  <si>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</si>
  <si>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</si>
  <si>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</si>
  <si>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</si>
  <si>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</si>
  <si>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</si>
  <si>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</si>
  <si>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</si>
  <si>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</si>
  <si>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</si>
  <si>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</si>
  <si>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</si>
  <si>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</si>
  <si>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</si>
  <si>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</si>
  <si>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</si>
  <si>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</si>
  <si>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</si>
  <si>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</si>
  <si>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</si>
  <si>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</si>
  <si>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</si>
  <si>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</si>
  <si>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</si>
  <si>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</si>
  <si>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</si>
  <si>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</si>
  <si>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</si>
  <si>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</si>
  <si>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</si>
  <si>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</si>
  <si>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</si>
  <si>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</si>
  <si>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</si>
  <si>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</si>
  <si>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</si>
  <si>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</si>
  <si>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</si>
  <si>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</si>
  <si>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</si>
  <si>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</si>
  <si>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</si>
  <si>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</si>
  <si>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</si>
  <si>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</si>
  <si>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</si>
  <si>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</si>
  <si>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</si>
  <si>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</si>
  <si>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</si>
  <si>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</si>
  <si>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</si>
  <si>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</si>
  <si>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</si>
  <si>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</si>
  <si>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</si>
  <si>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</si>
  <si>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</si>
  <si>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</si>
  <si>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</si>
  <si>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</si>
  <si>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</si>
  <si>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</si>
  <si>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</si>
  <si>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</si>
  <si>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</si>
  <si>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</si>
  <si>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</si>
  <si>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</si>
  <si>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</si>
  <si>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</si>
  <si>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</si>
  <si>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</si>
  <si>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</si>
  <si>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</si>
  <si>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</si>
  <si>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</si>
  <si>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</si>
  <si>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</si>
  <si>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</si>
  <si>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</si>
  <si>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</si>
  <si>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</si>
  <si>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</si>
  <si>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</si>
  <si>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</si>
  <si>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</si>
  <si>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</si>
  <si>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</si>
  <si>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</si>
  <si>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</si>
  <si>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</si>
  <si>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</si>
  <si>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</si>
  <si>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</si>
  <si>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</si>
  <si>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</si>
  <si>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</si>
  <si>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</si>
  <si>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</si>
  <si>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</si>
  <si>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</si>
  <si>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</si>
  <si>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</si>
  <si>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</si>
  <si>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</si>
  <si>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</si>
  <si>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</si>
  <si>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</si>
  <si>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</si>
  <si>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</si>
  <si>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</si>
  <si>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</si>
  <si>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</si>
  <si>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</si>
  <si>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</si>
  <si>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</si>
  <si>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</si>
  <si>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</si>
  <si>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</si>
  <si>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</si>
  <si>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</si>
  <si>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</si>
  <si>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</si>
  <si>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</si>
  <si>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</si>
  <si>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</si>
  <si>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</si>
  <si>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</si>
  <si>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</si>
  <si>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</si>
  <si>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</si>
  <si>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</si>
  <si>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</si>
  <si>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</si>
  <si>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</si>
  <si>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</si>
  <si>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</si>
  <si>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</si>
  <si>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</si>
  <si>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</si>
  <si>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</si>
  <si>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</si>
  <si>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</si>
  <si>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</si>
  <si>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</si>
  <si>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</si>
  <si>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</si>
  <si>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</si>
  <si>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</si>
  <si>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</si>
  <si>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</si>
  <si>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</si>
  <si>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</si>
  <si>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</si>
  <si>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</si>
  <si>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</si>
  <si>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</si>
  <si>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</si>
  <si>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</si>
  <si>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</si>
  <si>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</si>
  <si>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</si>
  <si>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</si>
  <si>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</si>
  <si>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</si>
  <si>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</si>
  <si>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</si>
  <si>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</si>
  <si>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</si>
  <si>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</si>
  <si>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</si>
  <si>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</si>
  <si>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</si>
  <si>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</si>
  <si>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</si>
  <si>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</si>
  <si>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</si>
  <si>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</si>
  <si>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</si>
  <si>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</si>
  <si>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</si>
  <si>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</si>
  <si>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</si>
  <si>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</si>
  <si>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</si>
  <si>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</si>
  <si>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</si>
  <si>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</si>
  <si>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</si>
  <si>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</si>
  <si>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</si>
  <si>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</si>
  <si>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</si>
  <si>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</si>
  <si>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</si>
  <si>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</si>
  <si>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</si>
  <si>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</si>
  <si>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</si>
  <si>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</si>
  <si>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</si>
  <si>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</si>
  <si>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</si>
  <si>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</si>
  <si>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</si>
  <si>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</si>
  <si>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</si>
  <si>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</si>
  <si>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</si>
  <si>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</si>
  <si>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</si>
  <si>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</si>
  <si>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</si>
  <si>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</si>
  <si>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</si>
  <si>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</si>
  <si>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</si>
  <si>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</si>
  <si>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</si>
  <si>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</si>
  <si>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</si>
  <si>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</si>
  <si>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</si>
  <si>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</si>
  <si>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</si>
  <si>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</si>
  <si>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</si>
  <si>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</si>
  <si>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</si>
  <si>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</si>
  <si>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</si>
  <si>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</si>
  <si>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</si>
  <si>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</si>
  <si>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</si>
  <si>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</si>
  <si>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</si>
  <si>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</si>
  <si>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</si>
  <si>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</si>
  <si>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</si>
  <si>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</si>
  <si>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</si>
  <si>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</si>
  <si>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</si>
  <si>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</si>
  <si>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</si>
  <si>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</si>
  <si>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</si>
  <si>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</si>
  <si>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</si>
  <si>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</si>
  <si>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</si>
  <si>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</si>
  <si>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</si>
  <si>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</si>
  <si>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</si>
  <si>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</si>
  <si>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</si>
  <si>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</si>
  <si>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</si>
  <si>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</si>
  <si>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</si>
  <si>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</si>
  <si>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</si>
  <si>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</si>
  <si>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</si>
  <si>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</si>
  <si>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</si>
  <si>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</si>
  <si>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</si>
  <si>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</si>
  <si>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</si>
  <si>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</si>
  <si>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</si>
  <si>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</si>
  <si>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</si>
  <si>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</si>
  <si>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</si>
  <si>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</si>
  <si>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</si>
  <si>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</si>
  <si>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</si>
  <si>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</si>
  <si>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</si>
  <si>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</si>
  <si>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</si>
  <si>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</si>
  <si>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</si>
  <si>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</si>
  <si>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</si>
  <si>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</si>
  <si>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</si>
  <si>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</si>
  <si>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</si>
  <si>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</si>
  <si>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</si>
  <si>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</si>
  <si>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</si>
  <si>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</si>
  <si>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</si>
  <si>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</si>
  <si>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</si>
  <si>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</si>
  <si>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</si>
  <si>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</si>
  <si>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</si>
  <si>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</si>
  <si>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</si>
  <si>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</si>
  <si>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</si>
  <si>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</si>
  <si>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</si>
  <si>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</si>
  <si>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</si>
  <si>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</si>
  <si>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</si>
  <si>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</si>
  <si>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</si>
  <si>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</si>
  <si>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</si>
  <si>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</si>
  <si>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</si>
  <si>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</si>
  <si>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</si>
  <si>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</si>
  <si>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</si>
  <si>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</si>
  <si>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</si>
  <si>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</si>
  <si>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</si>
  <si>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</si>
  <si>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</si>
  <si>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</si>
  <si>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</si>
  <si>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</si>
  <si>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</si>
  <si>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</si>
  <si>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</si>
  <si>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</si>
  <si>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</si>
  <si>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</si>
  <si>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</si>
  <si>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</si>
  <si>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</si>
  <si>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</si>
  <si>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</si>
  <si>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</si>
  <si>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</si>
  <si>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</si>
  <si>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</si>
  <si>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</si>
  <si>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</si>
  <si>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</si>
  <si>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</si>
  <si>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</si>
  <si>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</si>
  <si>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</si>
  <si>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</si>
  <si>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</si>
  <si>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</si>
  <si>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</si>
  <si>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</si>
  <si>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</si>
  <si>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</si>
  <si>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</si>
  <si>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</si>
  <si>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</si>
  <si>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</si>
  <si>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</si>
  <si>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</si>
  <si>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</si>
  <si>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</si>
  <si>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</si>
  <si>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</si>
  <si>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</si>
  <si>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</si>
  <si>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</si>
  <si>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</si>
  <si>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</si>
  <si>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</si>
  <si>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</si>
  <si>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</si>
  <si>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</si>
  <si>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</si>
  <si>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</si>
  <si>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</si>
  <si>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</si>
  <si>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</si>
  <si>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</si>
  <si>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</si>
  <si>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</si>
  <si>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</si>
  <si>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</si>
  <si>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</si>
  <si>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</si>
  <si>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</si>
  <si>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</si>
  <si>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</si>
  <si>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</si>
  <si>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</si>
  <si>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</si>
  <si>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</si>
  <si>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</si>
  <si>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</si>
  <si>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</si>
  <si>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</si>
  <si>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</si>
  <si>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</si>
  <si>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</si>
  <si>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</si>
  <si>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</si>
  <si>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</si>
  <si>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</si>
  <si>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</si>
  <si>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</si>
  <si>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</si>
  <si>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</si>
  <si>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</si>
  <si>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</si>
  <si>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</si>
  <si>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</si>
  <si>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</si>
  <si>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</si>
  <si>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</si>
  <si>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</si>
  <si>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</si>
  <si>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</si>
  <si>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</si>
  <si>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</si>
  <si>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</si>
  <si>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</si>
  <si>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</si>
  <si>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</si>
  <si>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</si>
  <si>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</si>
  <si>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</si>
  <si>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</si>
  <si>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</si>
  <si>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</si>
  <si>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</si>
  <si>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</si>
  <si>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</si>
  <si>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</si>
  <si>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</si>
  <si>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</si>
  <si>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</si>
  <si>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</si>
  <si>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</si>
  <si>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</si>
  <si>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</si>
  <si>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</si>
  <si>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</si>
  <si>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</si>
  <si>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</si>
  <si>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</si>
  <si>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</si>
  <si>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</si>
  <si>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</si>
  <si>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</si>
  <si>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</si>
  <si>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</si>
  <si>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</si>
  <si>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</si>
  <si>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</si>
  <si>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</si>
  <si>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</si>
  <si>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</si>
  <si>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</si>
  <si>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</si>
  <si>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</si>
  <si>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</si>
  <si>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</si>
  <si>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</si>
  <si>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</si>
  <si>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</si>
  <si>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</si>
  <si>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</si>
  <si>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</si>
  <si>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</si>
  <si>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</si>
  <si>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</si>
  <si>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</si>
  <si>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</si>
  <si>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</si>
  <si>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</si>
  <si>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</si>
  <si>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</si>
  <si>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</si>
  <si>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</si>
  <si>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</si>
  <si>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</si>
  <si>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</si>
  <si>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</si>
  <si>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</si>
  <si>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</si>
  <si>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</si>
  <si>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</si>
  <si>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</si>
  <si>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</si>
  <si>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</si>
  <si>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</si>
  <si>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</si>
  <si>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</si>
  <si>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</si>
  <si>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</si>
  <si>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</si>
  <si>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</si>
  <si>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</si>
  <si>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</si>
  <si>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</si>
  <si>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</si>
  <si>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</si>
  <si>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</si>
  <si>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</si>
  <si>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</si>
  <si>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</si>
  <si>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</si>
  <si>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</si>
  <si>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</si>
  <si>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</si>
  <si>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</si>
  <si>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</si>
  <si>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</si>
  <si>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</si>
  <si>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</si>
  <si>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</si>
  <si>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</si>
  <si>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</si>
  <si>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</si>
  <si>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</si>
  <si>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</si>
  <si>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</si>
  <si>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</si>
  <si>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</si>
  <si>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</si>
  <si>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</si>
  <si>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</si>
  <si>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</si>
  <si>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</si>
  <si>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</si>
  <si>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</si>
  <si>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</si>
  <si>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</si>
  <si>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</si>
  <si>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</si>
  <si>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</si>
  <si>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</si>
  <si>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</si>
  <si>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</si>
  <si>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</si>
  <si>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</si>
  <si>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</si>
  <si>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</si>
  <si>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</si>
  <si>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</si>
  <si>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</si>
  <si>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</si>
  <si>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</si>
  <si>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</si>
  <si>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</si>
  <si>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</si>
  <si>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</si>
  <si>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</si>
  <si>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</si>
  <si>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</si>
  <si>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</si>
  <si>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</si>
  <si>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</si>
  <si>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</si>
  <si>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</si>
  <si>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</si>
  <si>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</si>
  <si>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</si>
  <si>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</si>
  <si>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</si>
  <si>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</si>
  <si>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</si>
  <si>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</si>
  <si>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</si>
  <si>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</si>
  <si>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</si>
  <si>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</si>
  <si>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</si>
  <si>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</si>
  <si>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</si>
  <si>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</si>
  <si>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</si>
  <si>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</si>
  <si>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</si>
  <si>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</si>
  <si>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</si>
  <si>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</si>
  <si>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</si>
  <si>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</si>
  <si>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</si>
  <si>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</si>
  <si>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</si>
  <si>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</si>
  <si>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</si>
  <si>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</si>
  <si>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</si>
  <si>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</si>
  <si>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</si>
  <si>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</si>
  <si>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</si>
  <si>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</si>
  <si>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</si>
  <si>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</si>
  <si>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</si>
  <si>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</si>
  <si>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</si>
  <si>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</si>
  <si>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</si>
  <si>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</si>
  <si>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</si>
  <si>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</si>
  <si>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</si>
  <si>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</si>
  <si>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</si>
  <si>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</si>
  <si>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</si>
  <si>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</si>
  <si>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</si>
  <si>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</si>
  <si>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</si>
  <si>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</si>
  <si>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</si>
  <si>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</si>
  <si>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</si>
  <si>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</si>
  <si>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</si>
  <si>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</si>
  <si>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</si>
  <si>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</si>
  <si>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</si>
  <si>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</si>
  <si>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</si>
  <si>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</si>
  <si>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</si>
  <si>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</si>
  <si>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</si>
  <si>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</si>
  <si>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</si>
  <si>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</si>
  <si>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</si>
  <si>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</si>
  <si>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</si>
  <si>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</si>
  <si>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</si>
  <si>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</si>
  <si>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</si>
  <si>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</si>
  <si>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</si>
  <si>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</si>
  <si>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</si>
  <si>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</si>
  <si>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</si>
  <si>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</si>
  <si>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</si>
  <si>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</si>
  <si>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</si>
  <si>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</si>
  <si>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</si>
  <si>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</si>
  <si>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</si>
  <si>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</si>
  <si>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</si>
  <si>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</si>
  <si>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</si>
  <si>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</si>
  <si>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</si>
  <si>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</si>
  <si>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</si>
  <si>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</si>
  <si>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</si>
  <si>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</si>
  <si>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</si>
  <si>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</si>
  <si>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</si>
  <si>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</si>
  <si>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</si>
  <si>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</si>
  <si>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</si>
  <si>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</si>
  <si>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</si>
  <si>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</si>
  <si>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</si>
  <si>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</si>
  <si>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</si>
  <si>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</si>
  <si>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</si>
  <si>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</si>
  <si>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</si>
  <si>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</si>
  <si>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</si>
  <si>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</si>
  <si>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</si>
  <si>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</si>
  <si>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</si>
  <si>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</si>
  <si>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</si>
  <si>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</si>
  <si>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</si>
  <si>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</si>
  <si>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</si>
  <si>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</si>
  <si>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</si>
  <si>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</si>
  <si>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</si>
  <si>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</si>
  <si>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</si>
  <si>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</si>
  <si>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</si>
  <si>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</si>
  <si>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</si>
  <si>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</si>
  <si>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</si>
  <si>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</si>
  <si>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</si>
  <si>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</si>
  <si>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</si>
  <si>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</si>
  <si>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</si>
  <si>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</si>
  <si>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</si>
  <si>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</si>
  <si>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</si>
  <si>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</si>
  <si>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</si>
  <si>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</si>
  <si>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</si>
  <si>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</si>
  <si>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</si>
  <si>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</si>
  <si>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</si>
  <si>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</si>
  <si>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</si>
  <si>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</si>
  <si>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</si>
  <si>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</si>
  <si>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</si>
  <si>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</si>
  <si>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</si>
  <si>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</si>
  <si>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</si>
  <si>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</si>
  <si>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</si>
  <si>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</si>
  <si>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</si>
  <si>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</si>
  <si>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</si>
  <si>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</si>
  <si>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</si>
  <si>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</si>
  <si>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</si>
  <si>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</si>
  <si>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</si>
  <si>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</si>
  <si>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</si>
  <si>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</si>
  <si>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</si>
  <si>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</si>
  <si>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</si>
  <si>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</si>
  <si>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</si>
  <si>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</si>
  <si>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</si>
  <si>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</si>
  <si>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</si>
  <si>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</si>
  <si>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</si>
  <si>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</si>
  <si>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</si>
  <si>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</si>
  <si>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</si>
  <si>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</si>
  <si>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</si>
  <si>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</si>
  <si>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</si>
  <si>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</si>
  <si>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</si>
  <si>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</si>
  <si>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</si>
  <si>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</si>
  <si>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</si>
  <si>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</si>
  <si>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</si>
  <si>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</si>
  <si>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</si>
  <si>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</si>
  <si>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</si>
  <si>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</si>
  <si>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</si>
  <si>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</si>
  <si>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</si>
  <si>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</si>
  <si>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</si>
  <si>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</si>
  <si>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</si>
  <si>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</si>
  <si>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</si>
  <si>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</si>
  <si>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</si>
  <si>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</si>
  <si>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</si>
  <si>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</si>
  <si>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</si>
  <si>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</si>
  <si>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</si>
  <si>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</si>
  <si>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</si>
  <si>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</si>
  <si>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</si>
  <si>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</si>
  <si>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</si>
  <si>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</si>
  <si>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</si>
  <si>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</si>
  <si>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</si>
  <si>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</si>
  <si>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</si>
  <si>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</si>
  <si>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</si>
  <si>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</si>
  <si>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</si>
  <si>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</si>
  <si>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</si>
  <si>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</si>
  <si>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</si>
  <si>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</si>
  <si>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</si>
  <si>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</si>
  <si>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</si>
  <si>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</si>
  <si>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</si>
  <si>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</si>
  <si>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</si>
  <si>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</si>
  <si>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</si>
  <si>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</si>
  <si>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</si>
  <si>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</si>
  <si>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</si>
  <si>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</si>
  <si>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</si>
  <si>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</si>
  <si>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</si>
  <si>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</si>
  <si>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</si>
  <si>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</si>
  <si>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</si>
  <si>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</si>
  <si>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</si>
  <si>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</si>
  <si>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</si>
  <si>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</si>
  <si>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</si>
  <si>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</si>
  <si>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</si>
  <si>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</si>
  <si>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</si>
  <si>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</si>
  <si>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</si>
  <si>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</si>
  <si>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</si>
  <si>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</si>
  <si>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</si>
  <si>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</si>
  <si>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</si>
  <si>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</si>
  <si>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</si>
  <si>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</si>
  <si>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</si>
  <si>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</si>
  <si>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</si>
  <si>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</si>
  <si>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</si>
  <si>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</si>
  <si>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</si>
  <si>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</si>
  <si>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</si>
  <si>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</si>
  <si>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</si>
  <si>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</si>
  <si>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</si>
  <si>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</si>
  <si>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</si>
  <si>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</si>
  <si>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</si>
  <si>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</si>
  <si>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</si>
  <si>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</si>
  <si>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</si>
  <si>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</si>
  <si>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</si>
  <si>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</si>
  <si>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</si>
  <si>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</si>
  <si>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</si>
  <si>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</si>
  <si>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</si>
  <si>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</si>
  <si>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</si>
  <si>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</si>
  <si>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</si>
  <si>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</si>
  <si>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</si>
  <si>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</si>
  <si>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</si>
  <si>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</si>
  <si>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</si>
  <si>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</si>
  <si>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</si>
  <si>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</si>
  <si>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</si>
  <si>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</si>
  <si>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</si>
  <si>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</si>
  <si>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</si>
  <si>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</si>
  <si>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</si>
  <si>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</si>
  <si>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</si>
  <si>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</si>
  <si>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</si>
  <si>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</si>
  <si>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</si>
  <si>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</si>
  <si>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</si>
  <si>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</si>
  <si>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</si>
  <si>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</si>
  <si>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</si>
  <si>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</si>
  <si>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</si>
  <si>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</si>
  <si>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</si>
  <si>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</si>
  <si>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</si>
  <si>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</si>
  <si>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</si>
  <si>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</si>
  <si>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</si>
  <si>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</si>
  <si>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</si>
  <si>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</si>
  <si>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</si>
  <si>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</si>
  <si>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</si>
  <si>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</si>
  <si>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</si>
  <si>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</si>
  <si>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</si>
  <si>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</si>
  <si>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</si>
  <si>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</si>
  <si>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</si>
  <si>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</si>
  <si>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</si>
  <si>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</si>
  <si>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</si>
  <si>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</si>
  <si>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</si>
  <si>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</si>
  <si>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</si>
  <si>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</si>
  <si>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</si>
  <si>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</si>
  <si>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</si>
  <si>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</si>
  <si>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</si>
  <si>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</si>
  <si>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</si>
  <si>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</si>
  <si>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</si>
  <si>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</si>
  <si>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</si>
  <si>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</si>
  <si>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</si>
  <si>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</si>
  <si>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</si>
  <si>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</si>
  <si>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</si>
  <si>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</si>
  <si>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</si>
  <si>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</si>
  <si>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</si>
  <si>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</si>
  <si>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</si>
  <si>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</si>
  <si>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</si>
  <si>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</si>
  <si>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</si>
  <si>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</si>
  <si>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</si>
  <si>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</si>
  <si>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</si>
  <si>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</si>
  <si>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</si>
  <si>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</si>
  <si>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</si>
  <si>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</si>
  <si>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</si>
  <si>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</si>
  <si>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</si>
  <si>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</si>
  <si>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</si>
  <si>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</si>
  <si>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</si>
  <si>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</si>
  <si>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</si>
  <si>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</si>
  <si>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</si>
  <si>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</si>
  <si>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</si>
  <si>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</si>
  <si>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</si>
  <si>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</si>
  <si>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</si>
  <si>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</si>
  <si>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</si>
  <si>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</si>
  <si>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</si>
  <si>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</si>
  <si>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</si>
  <si>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</si>
  <si>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</si>
  <si>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</si>
  <si>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</si>
  <si>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80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</si>
  <si>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</si>
  <si>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</si>
  <si>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</si>
  <si>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</si>
  <si>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</si>
  <si>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</si>
  <si>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</si>
  <si>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</si>
  <si>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</si>
  <si>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</si>
  <si>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</si>
  <si>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</si>
  <si>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</si>
  <si>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</si>
  <si>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</si>
  <si>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</si>
  <si>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</si>
  <si>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</si>
  <si>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at site HAJ0391 </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</si>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</sst>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7" dataDxfId="26" headerRowBorderDxfId="24" tableBorderDxfId="25">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323.5685349537016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45986.516960879628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45986.516960879628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45986.516960879628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45986.516960879628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45986.516960879628</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45986.516960879628</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45986.516960879628</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45986.516960879628</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45986.516960879628</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45986.516960879628</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45986.516960879628</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45986.516960879628</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45986.516960879628</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45986.516960879628</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45986.516960879628</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45986.516960879628</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45986.516960879628</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45986.516960879628</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45986.516960879628</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45986.516960879628</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45986.516960879628</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45986.516960879628</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45986.516960879628</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45986.516960879628</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45986.516960879628</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45986.516960879628</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45986.516960879628</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45986.516960879628</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45986.516960879628</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45986.516960879628</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45986.516960879628</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45986.516960879628</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45986.516960879628</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45986.516960879628</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45986.516960879628</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45986.516960879628</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45986.516960879628</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45986.516960879628</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45986.516960879628</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45986.516960879628</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45986.516960879628</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45986.516960879628</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45986.516960879628</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45986.516960879628</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45986.516960879628</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45986.516960879628</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45986.516960879628</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45986.516960879628</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45986.516960879628</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45986.516960879628</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45986.516960879628</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45986.516960879628</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45986.516960879628</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45986.516960879628</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45986.516960879628</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45986.516960879628</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45986.516960879628</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45986.516960879628</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161.51712291666627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2.1295418981462717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8.2805787038523704E-2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1.5456249995622784E-2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45986.516960879628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45986.516960879628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45986.516960879628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45986.516960879628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45986.516960879628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45986.516960879628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45986.516960879628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45986.516960879628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45986.516960879628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45986.516960879628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45986.516960879628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45986.516960879628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45986.516960879628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45986.516960879628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45986.516960879628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45986.516960879628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45986.516960879628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45986.516960879628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45986.516960879628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45986.516960879628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45986.516960879628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45986.516960879628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45986.516960879628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45986.516960879628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45986.516960879628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45986.516960879628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45986.516960879628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45986.516960879628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45986.516960879628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45986.516960879628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45986.516960879628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45986.516960879628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45986.516960879628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45986.516960879628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45986.516960879628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45986.516960879628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45986.516960879628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45986.516960879628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45986.516960879628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45986.516960879628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45986.516960879628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45986.516960879628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45986.516960879628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45986.516960879628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45986.516960879628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45986.516960879628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45986.516960879628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45986.516960879628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45986.516960879628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45986.516960879628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45986.516960879628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45986.516960879628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45986.516960879628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45986.516960879628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45986.516960879628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45986.516960879628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45986.516960879628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45986.516960879628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45986.516960879628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45986.516960879628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45986.516960879628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45986.516960879628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45986.516960879628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45986.516960879628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45986.516960879628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45986.516960879628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45986.516960879628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45986.516960879628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45986.516960879628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45986.516960879628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45986.516960879628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45986.516960879628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45986.516960879628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45986.516960879628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45986.516960879628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45986.516960879628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45986.516960879628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45986.516960879628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45986.516960879628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45986.516960879628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45986.516960879628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45986.516960879628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45986.516960879628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45986.516960879628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45986.516960879628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45986.516960879628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45986.516960879628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45986.516960879628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45986.516960879628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45986.516960879628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45986.516960879628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45986.516960879628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45986.516960879628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45986.516960879628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45986.516960879628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45986.516960879628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45986.516960879628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45986.516960879628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45986.516960879628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45986.516960879628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45986.516960879628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45986.516960879628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45986.516960879628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45986.516960879628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45986.516960879628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45986.516960879628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45986.516960879628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45986.516960879628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45986.516960879628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45986.516960879628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45986.516960879628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45986.516960879628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45986.516960879628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45986.516960879628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45986.516960879628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45986.516960879628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45986.516960879628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45986.516960879628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45986.516960879628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45986.516960879628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45986.516960879628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45986.516960879628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45986.516960879628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45986.516960879628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45986.516960879628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45986.516960879628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45986.516960879628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45986.516960879628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45986.516960879628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45986.516960879628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45986.516960879628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45986.516960879628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45986.516960879628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45986.516960879628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45986.516960879628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45986.516960879628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45986.516960879628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45986.516960879628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45986.516960879628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45986.516960879628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45986.516960879628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45986.516960879628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45986.516960879628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45986.516960879628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45986.516960879628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45986.516960879628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45986.516960879628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45986.516960879628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45986.516960879628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45986.516960879628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45986.516960879628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45986.516960879628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45986.516960879628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45986.516960879628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45986.516960879628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45986.516960879628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45986.516960879628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45986.516960879628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45986.516960879628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45986.516960879628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45986.516960879628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45986.516960879628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45986.516960879628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45986.516960879628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45986.516960879628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45986.516960879628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45986.516960879628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45986.516960879628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45986.516960879628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45986.516960879628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45986.516960879628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45986.516960879628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45986.516960879628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45986.516960879628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45986.516960879628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45986.516960879628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45986.516960879628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45986.516960879628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45986.516960879628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45986.516960879628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45986.516960879628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45986.516960879628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45986.516960879628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45986.516960879628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45986.516960879628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45986.516960879628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45986.516960879628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45986.516960879628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45986.516960879628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45986.516960879628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45986.516960879628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45986.516960879628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45986.516960879628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45986.516960879628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45986.516960879628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45986.516960879628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45986.516960879628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45986.516960879628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45986.516960879628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45986.516960879628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45986.516960879628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45986.516960879628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45986.516960879628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45986.516960879628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45986.516960879628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45986.516960879628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45986.516960879628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45986.516960879628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45986.516960879628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45986.516960879628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45986.516960879628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45986.516960879628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45986.516960879628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45986.516960879628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45986.516960879628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45986.516960879628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45986.516960879628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45986.516960879628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45986.516960879628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45986.516960879628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45986.516960879628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45986.516960879628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45986.516960879628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45986.516960879628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45986.516960879628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45986.516960879628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45986.516960879628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45986.516960879628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45986.516960879628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45986.516960879628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45986.516960879628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45986.516960879628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45986.516960879628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45986.516960879628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45986.516960879628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45986.516960879628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45986.516960879628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45986.516960879628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45986.516960879628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45986.516960879628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45986.516960879628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45986.516960879628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45986.516960879628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45986.516960879628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45986.516960879628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45986.516960879628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45986.516960879628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45986.516960879628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45986.516960879628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45986.516960879628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45986.516960879628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45986.516960879628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45986.516960879628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45986.516960879628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45986.516960879628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45986.516960879628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45986.516960879628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45986.516960879628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45986.516960879628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45986.516960879628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45986.516960879628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45986.516960879628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45986.516960879628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45986.516960879628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45986.516960879628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45986.516960879628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45986.516960879628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45986.516960879628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45986.516960879628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45986.516960879628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45986.516960879628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45986.516960879628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45986.516960879628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45986.516960879628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45986.516960879628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45986.516960879628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45986.516960879628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45986.516960879628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45986.516960879628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45986.516960879628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45986.516960879628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45986.516960879628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45986.516960879628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45986.516960879628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45986.516960879628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45986.516960879628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45986.516960879628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45986.516960879628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45986.516960879628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45986.516960879628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45986.516960879628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45986.516960879628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45986.516960879628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45986.516960879628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45986.516960879628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45986.516960879628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45986.516960879628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45986.516960879628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45986.516960879628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45986.516960879628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45986.516960879628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45986.516960879628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45986.516960879628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45986.516960879628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45986.516960879628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45986.516960879628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45986.516960879628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45986.516960879628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45986.516960879628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45986.516960879628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45986.516960879628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45986.516960879628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45986.516960879628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45986.516960879628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45986.516960879628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45986.516960879628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45986.516960879628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45986.516960879628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45986.516960879628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45986.516960879628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45986.516960879628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45986.516960879628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45986.516960879628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45986.516960879628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45986.516960879628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45986.516960879628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45986.516960879628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45986.516960879628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45986.516960879628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45986.516960879628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45986.516960879628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45986.516960879628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45986.516960879628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45986.516960879628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45986.516960879628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45986.516960879628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45986.516960879628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45986.516960879628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45986.516960879628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45986.516960879628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45986.516960879628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45986.516960879628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45986.516960879628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45986.516960879628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45986.516960879628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45986.516960879628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45986.516960879628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45986.516960879628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45986.516960879628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45986.516960879628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45986.516960879628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45986.516960879628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45986.516960879628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45986.516960879628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45986.516960879628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45986.516960879628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45986.516960879628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45986.516960879628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45986.516960879628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45986.516960879628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45986.516960879628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45986.516960879628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45986.516960879628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45986.516960879628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45986.516960879628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45986.516960879628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45986.516960879628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45986.516960879628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45986.516960879628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45986.516960879628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45986.516960879628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45986.516960879628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45986.516960879628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45986.516960879628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45986.516960879628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45986.516960879628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45986.516960879628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45986.516960879628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45986.516960879628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45986.516960879628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45986.516960879628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45986.516960879628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45986.516960879628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45986.516960879628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45986.516960879628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45986.516960879628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45986.516960879628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45986.516960879628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45986.516960879628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45986.516960879628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45986.516960879628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45986.516960879628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45986.516960879628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45986.516960879628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45986.516960879628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45986.516960879628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45986.516960879628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45986.516960879628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45986.516960879628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45986.516960879628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45986.516960879628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45986.516960879628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45986.516960879628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45986.516960879628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45986.516960879628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45986.516960879628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45986.516960879628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45986.516960879628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45986.516960879628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45986.516960879628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45986.516960879628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45986.516960879628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45986.516960879628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45986.516960879628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45986.516960879628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45986.516960879628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45986.516960879628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45986.516960879628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45986.516960879628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45986.516960879628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45986.516960879628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45986.516960879628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45986.516960879628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45986.516960879628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45986.516960879628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45986.516960879628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45986.516960879628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45986.516960879628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45986.516960879628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45986.516960879628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45986.516960879628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45986.516960879628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45986.516960879628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45986.516960879628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45986.516960879628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45986.516960879628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45986.516960879628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45986.516960879628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45986.516960879628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45986.516960879628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45986.516960879628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45986.516960879628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45986.516960879628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45986.516960879628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45986.516960879628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45986.516960879628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45986.516960879628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45986.516960879628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45986.516960879628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45986.516960879628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45986.516960879628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45986.516960879628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45986.516960879628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45986.516960879628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45986.516960879628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45986.516960879628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45986.516960879628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45986.516960879628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45986.516960879628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45986.516960879628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45986.516960879628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45986.516960879628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45986.516960879628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45986.516960879628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45986.516960879628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45986.516960879628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45986.516960879628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45986.516960879628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45986.516960879628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45986.516960879628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45986.516960879628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45986.516960879628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45986.516960879628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45986.516960879628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45986.516960879628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45986.516960879628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45986.516960879628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45986.516960879628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45986.516960879628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45986.516960879628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45986.516960879628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45986.516960879628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45986.516960879628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45986.516960879628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45986.516960879628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45986.516960879628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45986.516960879628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45986.516960879628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45986.516960879628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45986.516960879628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45986.516960879628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45986.516960879628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45986.516960879628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45986.516960879628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45986.516960879628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45986.516960879628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45986.516960879628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45986.516960879628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45986.516960879628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45986.516960879628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45986.516960879628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45986.516960879628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45986.516960879628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45986.516960879628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45986.516960879628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45986.516960879628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45986.516960879628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45986.516960879628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45986.516960879628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45986.516960879628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45986.516960879628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45986.516960879628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45986.516960879628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45986.516960879628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45986.516960879628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45986.516960879628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45986.516960879628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45986.516960879628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45986.516960879628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45986.516960879628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45986.516960879628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45986.516960879628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45986.516960879628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45986.516960879628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45986.516960879628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45986.516960879628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45986.516960879628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45986.516960879628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45986.516960879628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45986.516960879628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45986.516960879628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45986.516960879628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45986.516960879628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45986.516960879628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45986.516960879628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45986.516960879628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45986.516960879628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45986.516960879628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45986.516960879628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45986.516960879628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45986.516960879628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45986.516960879628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45986.516960879628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45986.516960879628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45986.516960879628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45986.516960879628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45986.516960879628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45986.516960879628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45986.516960879628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45986.516960879628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45986.516960879628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45986.516960879628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45986.516960879628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45986.516960879628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45986.516960879628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45986.516960879628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45986.516960879628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45986.516960879628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45986.516960879628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45986.516960879628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45986.516960879628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45986.516960879628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45986.516960879628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45986.516960879628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45986.516960879628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45986.516960879628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45986.516960879628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45986.516960879628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45986.516960879628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45986.516960879628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45986.516960879628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45986.516960879628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45986.516960879628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45986.516960879628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45986.516960879628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45986.516960879628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45986.516960879628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45986.516960879628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45986.516960879628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45986.516960879628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45986.516960879628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45986.516960879628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45986.516960879628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45986.516960879628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45986.516960879628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45986.516960879628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45986.516960879628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45986.516960879628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45986.516960879628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45986.516960879628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45986.516960879628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45986.516960879628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45986.516960879628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45986.516960879628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45986.516960879628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45986.516960879628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45986.516960879628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45986.516960879628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45986.516960879628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45986.516960879628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45986.516960879628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45986.516960879628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45986.516960879628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45986.516960879628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45986.516960879628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45986.516960879628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45986.516960879628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45986.516960879628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45986.516960879628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45986.516960879628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45986.516960879628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45986.516960879628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45986.516960879628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45986.516960879628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45986.516960879628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45986.516960879628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45986.516960879628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45986.516960879628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45986.516960879628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45986.516960879628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45986.516960879628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45986.516960879628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45986.516960879628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45986.516960879628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45986.516960879628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45986.516960879628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45986.516960879628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45986.516960879628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45986.516960879628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45986.516960879628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45986.516960879628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45986.516960879628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45986.516960879628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45986.516960879628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45986.516960879628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45986.516960879628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45986.516960879628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45986.516960879628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45986.516960879628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45986.516960879628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45986.516960879628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45986.516960879628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45986.516960879628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45986.516960879628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45986.516960879628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45986.516960879628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45986.516960879628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45986.516960879628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45986.516960879628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45986.516960879628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45986.516960879628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45986.516960879628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45986.516960879628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45986.516960879628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45986.516960879628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45986.516960879628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45986.516960879628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45986.516960879628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45986.516960879628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45986.516960879628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45986.516960879628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45986.516960879628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45986.516960879628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45986.516960879628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45986.516960879628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45986.516960879628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45986.516960879628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45986.516960879628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45986.516960879628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45986.516960879628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45986.516960879628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45986.516960879628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45986.516960879628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45986.516960879628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45986.516960879628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45986.516960879628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45986.516960879628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45986.516960879628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45986.516960879628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45986.516960879628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45986.516960879628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45986.516960879628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45986.516960879628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45986.516960879628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45986.516960879628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45986.516960879628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45986.516960879628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45986.516960879628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45986.516960879628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45986.516960879628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45986.516960879628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45986.516960879628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45986.516960879628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45986.516960879628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45986.516960879628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45986.516960879628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45986.516960879628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45986.516960879628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45986.516960879628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45986.516960879628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45986.516960879628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45986.516960879628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45986.516960879628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45986.516960879628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45986.516960879628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45986.516960879628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45986.516960879628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45986.516960879628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45986.516960879628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45986.516960879628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45986.516960879628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45986.516960879628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45986.516960879628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45986.516960879628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45986.516960879628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45986.516960879628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45986.516960879628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45986.516960879628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45986.516960879628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45986.516960879628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45986.516960879628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45986.516960879628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45986.516960879628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45986.516960879628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45986.516960879628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45986.516960879628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45986.516960879628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45986.516960879628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45986.516960879628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45986.516960879628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45986.516960879628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45986.516960879628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45986.516960879628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45986.516960879628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45986.516960879628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45986.516960879628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45986.516960879628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45986.516960879628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45986.516960879628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45986.516960879628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45986.516960879628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45986.516960879628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45986.516960879628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45986.516960879628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45986.516960879628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45986.516960879628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45986.516960879628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45986.516960879628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45986.516960879628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45986.516960879628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45986.516960879628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45986.516960879628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45986.516960879628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45986.516960879628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45986.516960879628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45986.516960879628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45986.516960879628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45986.516960879628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45986.516960879628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45986.516960879628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45986.516960879628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45986.516960879628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45986.516960879628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45986.516960879628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45986.516960879628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45986.516960879628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45986.516960879628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45986.516960879628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45986.516960879628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45986.516960879628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45986.516960879628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45986.516960879628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45986.516960879628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45986.516960879628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45986.516960879628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45986.516960879628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45986.516960879628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45986.516960879628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45986.516960879628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45986.516960879628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45986.516960879628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45986.516960879628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45986.516960879628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45986.516960879628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45986.516960879628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45986.516960879628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45986.516960879628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45986.516960879628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45986.516960879628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45986.516960879628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45986.516960879628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45986.516960879628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45986.516960879628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45986.516960879628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45986.516960879628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45986.516960879628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45986.516960879628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45986.516960879628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45986.516960879628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45986.516960879628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45986.516960879628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45986.516960879628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45986.516960879628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45986.516960879628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45986.516960879628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45986.516960879628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45986.516960879628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45986.516960879628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45986.516960879628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45986.516960879628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45986.516960879628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45986.516960879628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45986.516960879628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45986.516960879628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45986.516960879628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45986.516960879628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45986.516960879628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45986.516960879628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45986.516960879628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45986.516960879628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45986.516960879628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45986.516960879628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45986.516960879628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45986.516960879628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45986.516960879628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45986.516960879628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45986.516960879628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45986.516960879628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45986.516960879628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45986.516960879628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45986.516960879628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45986.516960879628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45986.516960879628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45986.516960879628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45986.516960879628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45986.516960879628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45986.516960879628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45986.516960879628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45986.516960879628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45986.516960879628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45986.516960879628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45986.516960879628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45986.516960879628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45986.516960879628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45986.516960879628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45986.516960879628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45986.516960879628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45986.516960879628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45986.516960879628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45986.516960879628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45986.516960879628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45986.516960879628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45986.516960879628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45986.516960879628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45986.516960879628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45986.516960879628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45986.516960879628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45986.516960879628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45986.516960879628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45986.516960879628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45986.516960879628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45986.516960879628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45986.516960879628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45986.516960879628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45986.516960879628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45986.516960879628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45986.516960879628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45986.516960879628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45986.516960879628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45986.516960879628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45986.516960879628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45986.516960879628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45986.516960879628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45986.516960879628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45986.516960879628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45986.516960879628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45986.516960879628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45986.516960879628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45986.516960879628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45986.516960879628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45986.516960879628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45986.516960879628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45986.516960879628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45986.516960879628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45986.516960879628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45986.516960879628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45986.516960879628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45986.516960879628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45986.516960879628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45986.516960879628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45986.516960879628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45986.516960879628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45986.516960879628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45986.516960879628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45986.516960879628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45986.516960879628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45986.516960879628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45986.516960879628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45986.516960879628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45986.516960879628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45986.516960879628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45986.516960879628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45986.516960879628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45986.516960879628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45986.516960879628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45986.516960879628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45986.516960879628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45986.516960879628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45986.516960879628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45986.516960879628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45986.516960879628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45986.516960879628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45986.516960879628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45986.516960879628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45986.516960879628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45986.516960879628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45986.516960879628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45986.516960879628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45986.516960879628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45986.516960879628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45986.516960879628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45986.516960879628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45986.516960879628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45986.516960879628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45986.516960879628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45986.516960879628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45986.516960879628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45986.516960879628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45986.516960879628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45986.516960879628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45986.516960879628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45986.516960879628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45986.516960879628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45986.516960879628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45986.516960879628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45986.516960879628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45986.516960879628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45986.516960879628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45986.516960879628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45986.516960879628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45986.516960879628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45986.516960879628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45986.516960879628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45986.516960879628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45986.516960879628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45986.516960879628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45986.516960879628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45986.516960879628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45986.516960879628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45986.516960879628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45986.516960879628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45986.516960879628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45986.516960879628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45986.516960879628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45986.516960879628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45986.516960879628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45986.516960879628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45986.516960879628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45986.516960879628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45986.516960879628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45986.516960879628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45986.516960879628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45986.516960879628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45986.516960879628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45986.516960879628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45986.516960879628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45986.516960879628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45986.516960879628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45986.516960879628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45986.516960879628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45986.516960879628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45986.516960879628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45986.516960879628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45986.516960879628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45986.516960879628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45986.516960879628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45986.516960879628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45986.516960879628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45986.516960879628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45986.516960879628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45986.516960879628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45986.516960879628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45986.516960879628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45986.516960879628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45986.516960879628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45986.516960879628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45986.516960879628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45986.516960879628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45986.516960879628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45986.516960879628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45986.516960879628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45986.516960879628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45986.516960879628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45986.516960879628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45986.516960879628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45986.516960879628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45986.516960879628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45986.516960879628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45986.516960879628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45986.516960879628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45986.516960879628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45986.516960879628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45986.516960879628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45986.516960879628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45986.516960879628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45986.516960879628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45986.516960879628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45986.516960879628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45986.516960879628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45986.516960879628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45986.516960879628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45986.516960879628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45986.516960879628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45986.516960879628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45986.516960879628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45986.516960879628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45986.516960879628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45986.516960879628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45986.516960879628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45986.516960879628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45986.516960879628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45986.516960879628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45986.516960879628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45986.516960879628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45986.516960879628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45986.516960879628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45986.516960879628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45986.516960879628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45986.516960879628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45986.516960879628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45986.516960879628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45986.516960879628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45986.516960879628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45986.516960879628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45986.516960879628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45986.516960879628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45986.516960879628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45986.516960879628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45986.516960879628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45986.516960879628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45986.516960879628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45986.516960879628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45986.516960879628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45986.516960879628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45986.516960879628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45986.516960879628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45986.516960879628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45986.516960879628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45986.516960879628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45986.516960879628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45986.516960879628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45986.516960879628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45986.516960879628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45986.516960879628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45986.516960879628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45986.516960879628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45986.516960879628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45986.516960879628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45986.516960879628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45986.516960879628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45986.516960879628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45986.516960879628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45986.516960879628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45986.516960879628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45986.516960879628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45986.516960879628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45986.516960879628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45986.516960879628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45986.516960879628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45986.516960879628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45986.516960879628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283.03624328703154</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38556</v>
      </c>
      <c r="E3" s="94" t="s">
        <v>39021</v>
      </c>
      <c r="F3" s="95"/>
      <c r="G3" s="96">
        <f t="shared" ref="G3:G60" ca="1" si="0">IFERROR(NOW()-F3,"")</f>
        <v>45986.516960879628</v>
      </c>
      <c r="H3" s="95">
        <v>45986.37363425926</v>
      </c>
      <c r="I3" s="113" t="str">
        <f>IFERROR(VLOOKUP(D3,DB!A:F,6,0),"")</f>
        <v>SCECO</v>
      </c>
      <c r="J3" s="113" t="str">
        <f>IFERROR(VLOOKUP(D3,DB!A:G,7,0),"")</f>
        <v>No BB Shifted</v>
      </c>
      <c r="K3" s="97" t="s">
        <v>39117</v>
      </c>
      <c r="L3" s="91" t="str">
        <f>IFERROR(VLOOKUP(D3,DB!A:I,9,0),"")</f>
        <v>Latis</v>
      </c>
    </row>
    <row r="4" spans="1:16" ht="15" customHeight="1">
      <c r="A4" s="113" t="s">
        <v>39116</v>
      </c>
      <c r="B4" s="113" t="str">
        <f>IFERROR(VLOOKUP(D4,DB!A:K,11,0),"")</f>
        <v>R4</v>
      </c>
      <c r="C4" s="93">
        <v>1</v>
      </c>
      <c r="D4" s="91" t="s">
        <v>33959</v>
      </c>
      <c r="E4" s="94" t="s">
        <v>39021</v>
      </c>
      <c r="F4" s="95"/>
      <c r="G4" s="96">
        <f t="shared" ca="1" si="0"/>
        <v>45986.516960879628</v>
      </c>
      <c r="H4" s="95">
        <v>45986.419328703705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45986.516960879628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45986.516960879628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45986.516960879628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45986.516960879628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45986.516960879628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45986.516960879628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45986.516960879628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45986.516960879628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45986.516960879628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45986.516960879628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45986.516960879628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45986.516960879628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45986.516960879628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45986.516960879628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45986.516960879628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45986.516960879628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45986.516960879628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45986.516960879628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45986.516960879628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45986.516960879628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45986.516960879628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45986.516960879628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45986.516960879628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45986.516960879628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45986.516960879628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45986.516960879628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45986.516960879628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45986.516960879628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45986.516960879628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45986.516960879628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45986.516960879628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45986.516960879628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45986.516960879628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45986.516960879628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45986.516960879628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45986.516960879628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45986.516960879628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45986.516960879628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45986.516960879628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45986.516960879628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45986.516960879628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45986.516960879628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45986.516960879628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45986.516960879628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45986.516960879628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45986.516960879628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45986.516960879628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45986.516960879628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45986.516960879628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45986.516960879628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45986.516960879628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45986.516960879628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45986.516960879628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45986.516960879628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45986.516960879628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45986.516960879628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45986.516960879628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45986.516960879628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45986.516960879628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45986.516960879628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45986.516960879628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45986.516960879628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45986.516960879628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45986.516960879628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45986.516960879628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45986.516960879628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45986.516960879628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45986.516960879628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45986.516960879628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45986.516960879628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45986.516960879628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45986.516960879628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45986.516960879628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45986.516960879628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45986.516960879628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45986.516960879628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45986.516960879628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45986.516960879628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45986.516960879628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45986.516960879628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45986.516960879628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45986.516960879628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45986.516960879628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45986.516960879628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45986.516960879628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45986.516960879628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45986.516960879628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45986.516960879628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45986.516960879628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45986.516960879628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45986.516960879628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45986.516960879628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45986.516960879628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45986.516960879628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45986.516960879628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45986.516960879628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45986.516960879628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45986.516960879628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45986.516960879628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45986.516960879628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45986.516960879628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45986.516960879628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45986.516960879628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45986.516960879628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45986.516960879628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45986.516960879628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45986.516960879628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45986.516960879628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45986.516960879628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45986.516960879628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45986.516960879628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45986.516960879628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45986.516960879628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45986.516960879628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45986.516960879628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45986.516960879628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45986.516960879628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45986.516960879628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45986.516960879628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45986.516960879628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45986.516960879628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45986.516960879628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45986.516960879628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45986.516960879628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45986.516960879628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45986.516960879628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45986.516960879628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45986.516960879628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45986.516960879628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45986.516960879628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45986.516960879628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45986.516960879628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45986.516960879628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45986.516960879628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45986.516960879628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45986.516960879628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45986.516960879628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45986.516960879628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45986.516960879628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45986.516960879628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45986.516960879628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45986.516960879628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45986.516960879628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45986.516960879628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45986.516960879628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45986.516960879628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45986.516960879628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45986.516960879628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45986.516960879628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45986.516960879628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45986.516960879628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45986.516960879628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45986.516960879628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45986.516960879628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45986.516960879628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45986.516960879628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45986.516960879628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45986.516960879628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45986.516960879628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45986.516960879628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45986.516960879628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45986.516960879628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45986.516960879628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45986.516960879628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45986.516960879628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45986.516960879628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45986.516960879628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45986.516960879628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45986.516960879628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45986.516960879628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45986.516960879628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45986.516960879628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45986.516960879628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45986.516960879628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45986.516960879628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45986.516960879628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45986.516960879628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45986.516960879628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45986.516960879628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45986.516960879628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45986.516960879628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45986.516960879628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45986.516960879628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45986.516960879628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45986.516960879628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45986.516960879628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45986.516960879628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45986.516960879628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45986.516960879628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45986.516960879628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45986.516960879628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45986.516960879628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45986.516960879628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45986.516960879628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45986.516960879628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45986.516960879628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45986.516960879628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45986.516960879628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45986.516960879628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45986.516960879628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45986.516960879628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45986.516960879628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45986.516960879628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45986.516960879628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45986.516960879628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45986.516960879628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45986.516960879628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45986.516960879628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45986.516960879628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45986.516960879628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45986.516960879628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45986.516960879628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45986.516960879628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45986.516960879628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45986.516960879628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45986.516960879628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45986.516960879628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45986.516960879628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45986.516960879628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45986.516960879628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45986.516960879628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45986.516960879628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45986.516960879628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45986.516960879628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45986.516960879628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45986.516960879628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45986.516960879628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45986.516960879628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45986.516960879628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45986.516960879628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45986.516960879628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45986.516960879628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45986.516960879628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45986.516960879628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45986.516960879628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45986.516960879628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45986.516960879628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45986.516960879628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45986.516960879628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45986.516960879628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45986.516960879628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45986.516960879628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45986.516960879628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45986.516960879628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45986.516960879628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45986.516960879628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45986.516960879628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45986.516960879628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45986.516960879628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45986.516960879628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45986.516960879628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45986.516960879628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45986.516960879628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45986.516960879628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45986.516960879628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45986.516960879628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45986.516960879628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45986.516960879628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45986.516960879628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45986.516960879628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45986.516960879628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45986.516960879628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45986.516960879628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45986.516960879628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45986.516960879628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45986.516960879628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45986.516960879628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45986.516960879628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45986.516960879628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45986.516960879628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45986.516960879628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45986.516960879628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45986.516960879628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45986.516960879628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45986.516960879628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45986.516960879628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45986.516960879628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45986.516960879628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45986.516960879628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45986.516960879628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45986.516960879628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45986.516960879628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45986.516960879628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45986.516960879628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45986.516960879628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45986.516960879628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45986.516960879628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45986.516960879628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45986.516960879628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45986.516960879628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45986.516960879628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45986.516960879628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45986.516960879628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45986.516960879628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45986.516960879628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45986.516960879628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45986.516960879628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45986.516960879628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45986.516960879628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45986.516960879628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45986.516960879628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45986.516960879628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45986.516960879628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45986.516960879628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45986.516960879628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45986.516960879628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45986.516960879628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45986.516960879628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45986.516960879628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45986.516960879628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45986.516960879628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45986.516960879628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45986.516960879628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45986.516960879628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45986.516960879628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45986.516960879628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45986.516960879628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45986.516960879628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45986.516960879628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45986.516960879628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45986.516960879628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45986.516960879628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45986.516960879628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45986.516960879628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45986.516960879628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45986.516960879628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45986.516960879628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45986.516960879628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45986.516960879628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45986.516960879628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45986.516960879628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45986.516960879628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45986.516960879628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45986.516960879628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45986.516960879628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45986.516960879628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45986.516960879628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45986.516960879628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45986.516960879628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45986.516960879628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45986.516960879628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45986.516960879628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45986.516960879628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45986.516960879628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45986.516960879628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45986.516960879628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45986.516960879628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45986.516960879628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45986.516960879628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45986.516960879628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45986.516960879628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45986.516960879628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45986.516960879628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45986.516960879628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45986.516960879628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45986.516960879628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45986.516960879628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45986.516960879628</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94.68490069443942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60.328083564811095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37.855849768515327</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5.1436622685141629</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0.15742384258919628</v>
      </c>
      <c r="H6" s="122">
        <v>45986.353576388887</v>
      </c>
      <c r="I6" s="109" t="str">
        <f>IFERROR(VLOOKUP(D6,DB!A:F,6,0),"")</f>
        <v>Generator-SG</v>
      </c>
      <c r="J6" s="109" t="str">
        <f>IFERROR(VLOOKUP(D6,DB!A:G,7,0),"")</f>
        <v>Dead</v>
      </c>
      <c r="K6" s="109" t="s">
        <v>39128</v>
      </c>
      <c r="L6" s="109" t="str">
        <f>IFERROR(VLOOKUP(D6,DB!A:I,9,0),"")</f>
        <v>Latis</v>
      </c>
    </row>
    <row r="7" spans="1:13">
      <c r="A7" s="109" t="s">
        <v>39129</v>
      </c>
      <c r="B7" s="109" t="str">
        <f>IFERROR(VLOOKUP(D7,DB!A:K,11,0),"")</f>
        <v>R5</v>
      </c>
      <c r="C7" s="109">
        <v>1</v>
      </c>
      <c r="D7" s="109" t="s">
        <v>38248</v>
      </c>
      <c r="E7" s="109" t="s">
        <v>39021</v>
      </c>
      <c r="F7" s="122">
        <v>45986.391886574071</v>
      </c>
      <c r="G7" s="111">
        <f ca="1">IFERROR(NOW()-F7,"")</f>
        <v>0.12507430555706378</v>
      </c>
      <c r="H7" s="122">
        <v>45986.386099537034</v>
      </c>
      <c r="I7" s="109" t="str">
        <f>IFERROR(VLOOKUP(D7,DB!A:F,6,0),"")</f>
        <v>SCECO</v>
      </c>
      <c r="J7" s="109" t="str">
        <f>IFERROR(VLOOKUP(D7,DB!A:G,7,0),"")</f>
        <v>Haj Removal</v>
      </c>
      <c r="K7" s="109" t="s">
        <v>39130</v>
      </c>
      <c r="L7" s="109" t="str">
        <f>IFERROR(VLOOKUP(D7,DB!A:I,9,0),"")</f>
        <v>Latis</v>
      </c>
    </row>
    <row r="8" spans="1:13">
      <c r="A8" s="109" t="s">
        <v>39131</v>
      </c>
      <c r="B8" s="109" t="str">
        <f>IFERROR(VLOOKUP(D8,DB!A:K,11,0),"")</f>
        <v>R5</v>
      </c>
      <c r="C8" s="109">
        <v>3</v>
      </c>
      <c r="D8" s="109" t="s">
        <v>38440</v>
      </c>
      <c r="E8" s="109" t="s">
        <v>39021</v>
      </c>
      <c r="F8" s="122">
        <v>45986.475624999999</v>
      </c>
      <c r="G8" s="111">
        <f ca="1">IFERROR(NOW()-F8,"")</f>
        <v>4.1335879628604744E-2</v>
      </c>
      <c r="H8" s="122">
        <v>45986.460590277777</v>
      </c>
      <c r="I8" s="109" t="str">
        <f>IFERROR(VLOOKUP(D8,DB!A:F,6,0),"")</f>
        <v>Generator-SG</v>
      </c>
      <c r="J8" s="109" t="str">
        <f>IFERROR(VLOOKUP(D8,DB!A:G,7,0),"")</f>
        <v>Dead</v>
      </c>
      <c r="K8" s="109" t="s">
        <v>39132</v>
      </c>
      <c r="L8" s="109" t="str">
        <f>IFERROR(VLOOKUP(D8,DB!A:I,9,0),"")</f>
        <v>Latis</v>
      </c>
    </row>
    <row r="9" spans="1:13">
      <c r="A9" s="109"/>
      <c r="B9" s="109" t="str">
        <f>IFERROR(VLOOKUP(D9,DB!A:K,11,0),"")</f>
        <v/>
      </c>
      <c r="C9" s="109"/>
      <c r="D9"/>
      <c r="E9" s="109"/>
      <c r="F9" s="109"/>
      <c r="G9" s="111">
        <f ca="1">IFERROR(NOW()-F9,"")</f>
        <v>45986.516960879628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45986.516960879628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45986.516960879628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45986.516960879628</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45986.516960879628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45986.516960879628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45986.516960879628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45986.516960879628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45986.516960879628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45986.516960879628</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45986.516960879628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45986.516960879628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45986.516960879628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45986.516960879628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45986.516960879628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45986.516960879628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45986.516960879628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45986.516960879628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45986.516960879628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45986.516960879628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45986.516960879628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45986.516960879628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45986.516960879628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45986.516960879628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45986.516960879628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45986.516960879628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45986.516960879628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45986.516960879628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45986.516960879628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45986.516960879628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45986.516960879628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45986.516960879628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45986.516960879628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45986.516960879628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45986.516960879628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45986.516960879628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45986.516960879628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45986.516960879628</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c r="C2" s="138">
        <v>3</v>
      </c>
      <c r="D2" s="137" t="s">
        <v>29367</v>
      </c>
      <c r="E2" s="109" t="s">
        <v>39021</v>
      </c>
      <c r="F2" s="139">
        <v>45986.49559027778</v>
      </c>
      <c r="G2" s="75">
        <f ca="1">IFERROR(NOW()-F2,"-")</f>
        <v>2.1370601847593207E-2</v>
      </c>
      <c r="H2" s="139">
        <v>45986.448425925926</v>
      </c>
      <c r="I2" s="137" t="str">
        <f>IFERROR(VLOOKUP(D2,DB!A:F,6,0),"")</f>
        <v>SCECO</v>
      </c>
      <c r="J2" s="137" t="str">
        <f>IFERROR(VLOOKUP(D2,DB!A:G,7,0),"")</f>
        <v>Dead+No BB Design</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45986.516960879628</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45986.516960879628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45986.516960879628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45986.516960879628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45986.516960879628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45986.516960879628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45986.516960879628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45986.516960879628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45986.516960879628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45986.516960879628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45986.516960879628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45986.516960879628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45986.516960879628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45986.516960879628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45986.516960879628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45986.516960879628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45986.516960879628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45986.516960879628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45986.516960879628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45986.516960879628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45986.516960879628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45986.516960879628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45986.516960879628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45986.516960879628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45986.516960879628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45986.516960879628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45986.516960879628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45986.516960879628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45986.516960879628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45986.516960879628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45986.516960879628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45986.516960879628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45986.516960879628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45986.516960879628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45986.516960879628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45986.516960879628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45986.516960879628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45986.516960879628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