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47" documentId="120_S{2AC9BD13-BADA-5192-A53E-5A8FF88502F6}" xr6:coauthVersionLast="47" xr6:coauthVersionMax="47" xr10:uidLastSave="{E7F4DB2D-1BC8-44B9-BFCD-BFD7CE899E9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<sst xmlns="http://schemas.openxmlformats.org/spreadsheetml/2006/main" count="180274" uniqueCount="39122">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</sst>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0" totalsRowShown="0" headerRowDxfId="15" dataDxfId="14" headerRowBorderDxfId="12" tableBorderDxfId="13">
  <autoFilter ref="A1:L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318.96263252315111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45981.911058449077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45981.911058449077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45981.911058449077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45981.911058449077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45981.911058449077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45981.911058449077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45981.911058449077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45981.911058449077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45981.911058449077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45981.911058449077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45981.911058449077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45981.911058449077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45981.911058449077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45981.911058449077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45981.911058449077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45981.911058449077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45981.911058449077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45981.911058449077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45981.911058449077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45981.911058449077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45981.911058449077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45981.911058449077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45981.911058449077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45981.911058449077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45981.911058449077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45981.911058449077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45981.911058449077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45981.911058449077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45981.911058449077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45981.911058449077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45981.911058449077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45981.911058449077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45981.911058449077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45981.911058449077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45981.911058449077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45981.911058449077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45981.911058449077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45981.911058449077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45981.911058449077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45981.911058449077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45981.911058449077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45981.911058449077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45981.911058449077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45981.911058449077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45981.911058449077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45981.911058449077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45981.911058449077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45981.911058449077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45981.911058449077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3554FF0D-782C-4EE2-9F9E-DC7639CF0592}"/>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156.91122048611578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45981.911058449077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45981.911058449077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45981.911058449077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45981.911058449077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45981.911058449077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45981.911058449077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45981.911058449077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45981.911058449077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45981.911058449077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45981.911058449077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45981.911058449077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45981.911058449077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45981.911058449077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45981.911058449077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45981.911058449077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45981.911058449077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45981.911058449077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45981.911058449077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45981.911058449077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45981.911058449077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45981.911058449077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45981.911058449077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45981.911058449077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45981.911058449077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45981.911058449077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45981.911058449077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45981.911058449077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45981.911058449077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45981.911058449077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45981.911058449077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45981.911058449077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45981.911058449077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45981.911058449077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45981.911058449077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45981.911058449077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45981.911058449077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45981.911058449077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45981.911058449077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45981.911058449077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45981.911058449077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45981.911058449077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45981.911058449077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45981.911058449077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45981.911058449077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45981.911058449077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45981.911058449077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45981.911058449077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45981.911058449077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45981.911058449077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45981.911058449077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45981.911058449077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45981.911058449077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45981.911058449077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45981.911058449077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45981.911058449077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45981.911058449077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45981.911058449077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45981.911058449077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45981.911058449077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45981.911058449077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45981.911058449077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45981.911058449077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45981.911058449077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45981.911058449077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45981.911058449077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45981.911058449077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45981.911058449077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45981.911058449077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45981.911058449077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45981.911058449077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45981.911058449077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45981.911058449077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45981.911058449077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45981.911058449077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45981.911058449077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45981.911058449077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45981.911058449077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45981.911058449077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45981.911058449077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45981.911058449077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45981.911058449077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45981.911058449077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45981.911058449077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45981.911058449077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45981.911058449077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45981.911058449077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45981.911058449077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45981.911058449077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45981.911058449077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45981.911058449077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45981.911058449077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45981.911058449077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45981.911058449077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45981.911058449077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45981.911058449077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45981.911058449077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45981.911058449077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45981.911058449077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45981.911058449077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45981.911058449077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45981.911058449077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45981.911058449077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45981.911058449077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45981.911058449077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45981.911058449077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45981.911058449077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45981.911058449077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45981.911058449077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45981.911058449077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45981.911058449077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45981.911058449077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45981.911058449077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45981.911058449077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45981.911058449077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45981.911058449077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45981.911058449077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45981.911058449077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45981.911058449077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45981.911058449077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45981.911058449077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45981.911058449077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45981.911058449077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45981.911058449077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45981.911058449077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45981.911058449077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45981.911058449077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45981.911058449077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45981.911058449077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45981.911058449077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45981.911058449077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45981.911058449077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45981.911058449077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45981.911058449077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45981.911058449077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45981.911058449077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45981.911058449077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45981.911058449077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45981.911058449077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45981.911058449077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45981.911058449077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45981.911058449077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45981.911058449077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45981.911058449077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45981.911058449077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45981.911058449077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45981.911058449077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45981.911058449077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45981.911058449077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45981.911058449077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45981.911058449077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45981.911058449077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45981.911058449077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45981.911058449077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45981.911058449077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45981.911058449077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45981.911058449077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45981.911058449077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45981.911058449077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45981.911058449077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45981.911058449077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45981.911058449077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45981.911058449077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45981.911058449077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45981.911058449077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45981.911058449077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45981.911058449077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45981.911058449077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45981.911058449077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45981.911058449077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45981.911058449077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45981.911058449077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45981.911058449077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45981.911058449077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45981.911058449077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45981.911058449077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45981.911058449077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45981.911058449077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45981.911058449077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45981.911058449077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45981.911058449077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45981.911058449077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45981.911058449077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45981.911058449077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45981.911058449077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45981.911058449077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45981.911058449077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45981.911058449077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45981.911058449077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45981.911058449077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45981.911058449077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45981.911058449077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45981.911058449077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45981.911058449077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45981.911058449077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45981.911058449077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45981.911058449077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45981.911058449077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45981.911058449077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45981.911058449077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45981.911058449077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45981.911058449077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45981.911058449077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45981.911058449077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45981.911058449077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45981.911058449077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45981.911058449077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45981.911058449077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45981.911058449077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45981.911058449077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45981.911058449077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45981.911058449077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45981.911058449077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45981.911058449077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45981.911058449077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45981.911058449077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45981.911058449077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45981.911058449077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45981.911058449077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45981.911058449077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45981.911058449077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45981.911058449077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45981.911058449077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45981.911058449077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45981.911058449077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45981.911058449077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45981.911058449077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45981.911058449077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45981.911058449077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45981.911058449077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45981.911058449077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45981.911058449077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45981.911058449077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45981.911058449077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45981.911058449077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45981.911058449077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45981.911058449077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45981.911058449077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45981.911058449077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45981.911058449077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45981.911058449077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45981.911058449077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45981.911058449077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45981.911058449077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45981.911058449077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45981.911058449077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45981.911058449077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45981.911058449077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45981.911058449077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45981.911058449077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45981.911058449077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45981.911058449077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45981.911058449077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45981.911058449077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45981.911058449077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45981.911058449077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45981.911058449077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45981.911058449077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45981.911058449077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45981.911058449077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45981.911058449077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45981.911058449077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45981.911058449077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45981.911058449077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45981.911058449077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45981.911058449077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45981.911058449077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45981.911058449077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45981.911058449077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45981.911058449077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45981.911058449077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45981.911058449077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45981.911058449077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45981.911058449077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45981.911058449077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45981.911058449077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45981.911058449077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45981.911058449077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45981.911058449077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45981.911058449077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45981.911058449077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45981.911058449077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45981.911058449077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45981.911058449077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45981.911058449077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45981.911058449077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45981.911058449077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45981.911058449077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45981.911058449077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45981.911058449077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45981.911058449077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45981.911058449077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45981.911058449077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45981.911058449077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45981.911058449077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45981.911058449077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45981.911058449077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45981.911058449077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45981.911058449077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45981.911058449077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45981.911058449077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45981.911058449077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45981.911058449077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45981.911058449077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45981.911058449077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45981.911058449077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45981.911058449077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45981.911058449077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45981.911058449077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45981.911058449077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45981.911058449077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45981.911058449077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45981.911058449077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45981.911058449077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45981.911058449077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45981.911058449077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45981.911058449077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45981.911058449077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45981.911058449077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45981.911058449077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45981.911058449077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45981.911058449077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45981.911058449077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45981.911058449077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45981.911058449077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45981.911058449077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45981.911058449077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45981.911058449077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45981.911058449077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45981.911058449077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45981.911058449077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45981.911058449077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45981.911058449077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45981.911058449077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45981.911058449077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45981.911058449077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45981.911058449077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45981.911058449077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45981.911058449077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45981.911058449077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45981.911058449077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45981.911058449077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45981.911058449077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45981.911058449077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45981.911058449077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45981.911058449077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45981.911058449077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45981.911058449077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45981.911058449077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45981.911058449077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45981.911058449077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45981.911058449077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45981.911058449077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45981.911058449077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45981.911058449077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45981.911058449077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45981.911058449077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45981.911058449077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45981.911058449077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45981.911058449077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45981.911058449077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45981.911058449077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45981.911058449077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45981.911058449077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45981.911058449077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45981.911058449077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45981.911058449077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45981.911058449077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45981.911058449077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45981.911058449077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45981.911058449077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45981.911058449077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45981.911058449077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45981.911058449077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45981.911058449077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45981.911058449077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45981.911058449077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45981.911058449077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45981.911058449077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45981.911058449077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45981.911058449077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45981.911058449077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45981.911058449077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45981.911058449077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45981.911058449077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45981.911058449077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45981.911058449077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45981.911058449077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45981.911058449077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45981.911058449077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45981.911058449077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45981.911058449077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45981.911058449077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45981.911058449077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45981.911058449077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45981.911058449077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45981.911058449077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45981.911058449077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45981.911058449077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45981.911058449077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45981.911058449077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45981.911058449077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45981.911058449077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45981.911058449077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45981.911058449077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45981.911058449077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45981.911058449077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45981.911058449077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45981.911058449077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45981.911058449077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45981.911058449077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45981.911058449077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45981.911058449077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45981.911058449077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45981.911058449077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45981.911058449077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45981.911058449077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45981.911058449077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45981.911058449077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45981.911058449077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45981.911058449077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45981.911058449077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45981.911058449077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45981.911058449077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45981.911058449077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45981.911058449077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45981.911058449077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45981.911058449077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45981.911058449077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45981.911058449077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45981.911058449077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45981.911058449077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45981.911058449077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45981.911058449077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45981.911058449077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45981.911058449077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45981.911058449077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45981.911058449077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45981.911058449077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45981.911058449077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45981.911058449077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45981.911058449077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45981.911058449077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45981.911058449077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45981.911058449077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45981.911058449077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45981.911058449077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45981.911058449077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45981.911058449077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45981.911058449077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45981.911058449077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45981.911058449077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45981.911058449077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45981.911058449077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45981.911058449077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45981.911058449077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45981.911058449077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45981.911058449077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45981.911058449077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45981.911058449077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45981.911058449077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45981.911058449077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45981.911058449077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45981.911058449077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45981.911058449077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45981.911058449077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45981.911058449077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45981.911058449077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45981.911058449077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45981.911058449077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45981.911058449077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45981.911058449077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45981.911058449077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45981.911058449077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45981.911058449077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45981.911058449077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45981.911058449077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45981.911058449077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45981.911058449077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45981.911058449077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45981.911058449077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45981.911058449077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45981.911058449077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45981.911058449077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45981.911058449077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45981.911058449077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45981.911058449077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45981.911058449077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45981.911058449077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45981.911058449077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45981.911058449077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45981.911058449077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45981.911058449077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45981.911058449077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45981.911058449077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45981.911058449077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45981.911058449077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45981.911058449077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45981.911058449077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45981.911058449077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45981.911058449077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45981.911058449077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45981.911058449077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45981.911058449077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45981.911058449077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45981.911058449077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45981.911058449077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45981.911058449077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45981.911058449077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45981.911058449077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45981.911058449077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45981.911058449077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45981.911058449077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45981.911058449077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45981.911058449077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45981.911058449077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45981.911058449077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45981.911058449077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45981.911058449077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45981.911058449077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45981.911058449077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45981.911058449077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45981.911058449077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45981.911058449077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45981.911058449077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45981.911058449077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45981.911058449077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45981.911058449077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45981.911058449077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45981.911058449077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45981.911058449077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45981.911058449077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45981.911058449077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45981.911058449077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45981.911058449077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45981.911058449077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45981.911058449077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45981.911058449077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45981.911058449077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45981.911058449077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45981.911058449077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45981.911058449077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45981.911058449077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45981.911058449077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45981.911058449077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45981.911058449077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45981.911058449077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45981.911058449077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45981.911058449077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45981.911058449077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45981.911058449077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45981.911058449077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45981.911058449077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45981.911058449077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45981.911058449077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45981.911058449077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45981.911058449077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45981.911058449077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45981.911058449077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45981.911058449077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45981.911058449077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45981.911058449077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45981.911058449077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45981.911058449077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45981.911058449077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45981.911058449077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45981.911058449077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45981.911058449077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45981.911058449077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45981.911058449077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45981.911058449077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45981.911058449077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45981.911058449077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45981.911058449077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45981.911058449077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45981.911058449077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45981.911058449077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45981.911058449077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45981.911058449077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45981.911058449077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45981.911058449077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45981.911058449077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45981.911058449077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45981.911058449077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45981.911058449077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45981.911058449077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45981.911058449077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45981.911058449077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45981.911058449077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45981.911058449077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45981.911058449077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45981.911058449077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45981.911058449077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45981.911058449077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45981.911058449077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45981.911058449077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45981.911058449077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45981.911058449077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45981.911058449077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45981.911058449077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45981.911058449077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45981.911058449077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45981.911058449077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45981.911058449077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45981.911058449077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45981.911058449077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45981.911058449077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45981.911058449077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45981.911058449077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45981.911058449077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45981.911058449077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45981.911058449077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45981.911058449077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45981.911058449077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45981.911058449077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45981.911058449077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45981.911058449077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45981.911058449077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45981.911058449077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45981.911058449077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45981.911058449077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45981.911058449077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45981.911058449077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45981.911058449077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45981.911058449077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45981.911058449077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45981.911058449077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45981.911058449077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45981.911058449077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45981.911058449077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45981.911058449077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45981.911058449077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45981.911058449077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45981.911058449077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45981.911058449077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45981.911058449077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45981.911058449077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45981.911058449077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45981.911058449077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45981.911058449077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45981.911058449077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45981.911058449077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45981.911058449077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45981.911058449077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45981.911058449077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45981.911058449077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45981.911058449077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45981.911058449077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45981.911058449077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45981.911058449077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45981.911058449077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45981.911058449077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45981.911058449077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45981.911058449077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45981.911058449077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45981.911058449077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45981.911058449077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45981.911058449077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45981.911058449077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45981.911058449077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45981.911058449077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45981.911058449077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45981.911058449077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45981.911058449077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45981.911058449077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45981.911058449077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45981.911058449077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45981.911058449077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45981.911058449077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45981.911058449077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45981.911058449077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45981.911058449077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45981.911058449077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45981.911058449077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45981.911058449077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45981.911058449077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45981.911058449077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45981.911058449077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45981.911058449077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45981.911058449077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45981.911058449077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45981.911058449077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45981.911058449077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45981.911058449077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45981.911058449077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45981.911058449077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45981.911058449077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45981.911058449077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45981.911058449077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45981.911058449077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45981.911058449077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45981.911058449077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45981.911058449077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45981.911058449077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45981.911058449077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45981.911058449077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45981.911058449077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45981.911058449077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45981.911058449077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45981.911058449077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45981.911058449077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45981.911058449077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45981.911058449077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45981.911058449077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45981.911058449077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45981.911058449077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45981.911058449077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45981.911058449077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45981.911058449077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45981.911058449077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45981.911058449077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45981.911058449077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45981.911058449077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45981.911058449077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45981.911058449077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45981.911058449077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45981.911058449077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45981.911058449077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45981.911058449077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45981.911058449077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45981.911058449077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45981.911058449077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45981.911058449077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45981.911058449077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45981.911058449077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45981.911058449077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45981.911058449077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45981.911058449077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45981.911058449077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45981.911058449077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45981.911058449077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45981.911058449077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45981.911058449077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45981.911058449077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45981.911058449077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45981.911058449077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45981.911058449077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45981.911058449077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45981.911058449077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45981.911058449077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45981.911058449077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45981.911058449077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45981.911058449077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45981.911058449077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45981.911058449077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45981.911058449077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45981.911058449077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45981.911058449077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45981.911058449077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45981.911058449077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45981.911058449077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45981.911058449077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45981.911058449077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45981.911058449077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45981.911058449077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45981.911058449077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45981.911058449077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45981.911058449077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45981.911058449077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45981.911058449077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45981.911058449077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45981.911058449077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45981.911058449077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45981.911058449077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45981.911058449077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45981.911058449077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45981.911058449077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45981.911058449077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45981.911058449077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45981.911058449077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45981.911058449077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45981.911058449077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45981.911058449077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45981.911058449077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45981.911058449077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45981.911058449077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45981.911058449077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45981.911058449077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45981.911058449077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45981.911058449077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45981.911058449077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45981.911058449077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45981.911058449077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45981.911058449077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45981.911058449077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45981.911058449077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45981.911058449077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45981.911058449077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45981.911058449077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45981.911058449077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45981.911058449077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45981.911058449077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45981.911058449077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45981.911058449077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45981.911058449077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45981.911058449077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45981.911058449077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45981.911058449077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45981.911058449077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45981.911058449077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45981.911058449077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45981.911058449077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45981.911058449077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45981.911058449077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45981.911058449077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45981.911058449077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45981.911058449077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45981.911058449077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45981.911058449077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45981.911058449077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45981.911058449077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45981.911058449077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45981.911058449077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45981.911058449077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45981.911058449077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45981.911058449077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45981.911058449077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45981.911058449077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45981.911058449077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45981.911058449077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45981.911058449077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45981.911058449077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45981.911058449077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45981.911058449077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45981.911058449077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45981.911058449077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45981.911058449077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45981.911058449077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45981.911058449077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45981.911058449077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45981.911058449077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45981.911058449077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45981.911058449077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45981.911058449077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45981.911058449077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45981.911058449077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45981.911058449077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45981.911058449077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45981.911058449077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45981.911058449077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45981.911058449077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45981.911058449077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45981.911058449077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45981.911058449077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45981.911058449077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45981.911058449077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45981.911058449077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45981.911058449077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45981.911058449077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45981.911058449077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45981.911058449077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45981.911058449077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45981.911058449077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45981.911058449077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45981.911058449077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45981.911058449077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45981.911058449077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45981.911058449077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45981.911058449077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45981.911058449077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45981.911058449077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45981.911058449077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45981.911058449077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45981.911058449077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45981.911058449077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45981.911058449077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45981.911058449077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45981.911058449077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45981.911058449077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45981.911058449077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45981.911058449077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45981.911058449077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45981.911058449077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45981.911058449077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45981.911058449077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45981.911058449077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45981.911058449077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45981.911058449077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45981.911058449077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45981.911058449077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45981.911058449077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45981.911058449077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45981.911058449077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45981.911058449077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45981.911058449077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45981.911058449077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45981.911058449077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45981.911058449077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45981.911058449077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45981.911058449077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45981.911058449077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45981.911058449077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45981.911058449077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45981.911058449077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45981.911058449077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45981.911058449077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45981.911058449077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45981.911058449077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45981.911058449077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45981.911058449077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45981.911058449077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45981.911058449077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45981.911058449077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45981.911058449077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45981.911058449077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45981.911058449077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45981.911058449077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45981.911058449077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45981.911058449077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45981.911058449077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45981.911058449077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45981.911058449077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45981.911058449077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45981.911058449077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45981.911058449077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45981.911058449077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45981.911058449077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45981.911058449077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45981.911058449077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45981.911058449077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45981.911058449077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45981.911058449077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45981.911058449077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45981.911058449077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45981.911058449077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45981.911058449077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45981.911058449077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45981.911058449077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45981.911058449077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45981.911058449077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45981.911058449077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45981.911058449077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45981.911058449077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45981.911058449077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45981.911058449077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45981.911058449077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45981.911058449077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45981.911058449077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45981.911058449077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45981.911058449077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45981.911058449077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45981.911058449077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45981.911058449077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45981.911058449077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45981.911058449077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45981.911058449077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45981.911058449077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45981.911058449077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45981.911058449077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45981.911058449077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45981.911058449077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45981.911058449077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45981.911058449077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45981.911058449077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45981.911058449077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45981.911058449077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45981.911058449077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45981.911058449077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45981.911058449077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45981.911058449077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45981.911058449077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45981.911058449077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45981.911058449077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45981.911058449077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45981.911058449077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45981.911058449077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45981.911058449077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45981.911058449077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45981.911058449077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45981.911058449077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45981.911058449077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45981.911058449077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45981.911058449077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45981.911058449077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45981.911058449077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45981.911058449077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45981.911058449077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45981.911058449077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45981.911058449077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45981.911058449077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45981.911058449077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45981.911058449077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45981.911058449077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45981.911058449077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45981.911058449077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45981.911058449077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45981.911058449077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45981.911058449077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45981.911058449077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45981.911058449077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45981.911058449077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45981.911058449077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45981.911058449077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45981.911058449077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45981.911058449077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45981.911058449077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45981.911058449077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45981.911058449077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45981.911058449077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45981.911058449077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45981.911058449077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45981.911058449077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45981.911058449077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45981.911058449077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45981.911058449077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45981.911058449077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45981.911058449077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45981.911058449077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45981.911058449077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45981.911058449077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45981.911058449077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45981.911058449077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45981.911058449077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45981.911058449077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45981.911058449077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45981.911058449077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45981.911058449077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45981.911058449077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45981.911058449077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45981.911058449077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45981.911058449077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45981.911058449077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45981.911058449077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45981.911058449077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45981.911058449077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45981.911058449077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45981.911058449077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45981.911058449077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45981.911058449077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45981.911058449077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45981.911058449077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45981.911058449077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45981.911058449077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45981.911058449077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45981.911058449077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45981.911058449077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45981.911058449077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45981.911058449077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45981.911058449077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45981.911058449077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45981.911058449077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45981.911058449077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45981.911058449077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45981.911058449077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45981.911058449077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45981.911058449077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45981.911058449077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45981.911058449077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45981.911058449077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45981.911058449077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45981.911058449077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45981.911058449077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45981.911058449077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45981.911058449077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45981.911058449077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45981.911058449077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45981.911058449077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45981.911058449077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45981.911058449077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45981.911058449077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45981.911058449077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45981.911058449077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45981.911058449077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45981.911058449077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45981.911058449077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45981.911058449077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45981.911058449077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45981.911058449077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45981.911058449077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45981.911058449077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45981.911058449077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45981.911058449077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45981.911058449077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45981.911058449077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45981.911058449077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45981.911058449077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45981.911058449077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45981.911058449077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45981.911058449077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45981.911058449077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45981.911058449077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45981.911058449077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45981.911058449077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45981.911058449077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45981.911058449077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45981.911058449077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45981.911058449077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45981.911058449077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45981.911058449077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45981.911058449077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45981.911058449077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45981.911058449077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45981.911058449077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45981.911058449077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45981.911058449077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45981.911058449077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45981.911058449077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45981.911058449077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45981.911058449077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45981.911058449077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45981.911058449077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45981.911058449077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45981.911058449077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45981.911058449077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45981.911058449077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45981.911058449077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45981.911058449077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45981.911058449077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45981.911058449077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45981.911058449077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45981.911058449077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45981.911058449077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45981.911058449077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45981.911058449077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45981.911058449077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45981.911058449077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45981.911058449077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45981.911058449077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45981.911058449077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45981.911058449077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45981.911058449077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45981.911058449077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45981.911058449077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45981.911058449077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45981.911058449077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45981.911058449077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45981.911058449077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45981.911058449077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45981.911058449077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45981.911058449077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45981.911058449077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45981.911058449077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45981.911058449077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45981.911058449077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45981.911058449077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45981.911058449077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45981.911058449077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45981.911058449077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278.43034085648105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3" ca="1" si="0">IFERROR(NOW()-F3,"")</f>
        <v>45981.911058449077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45981.911058449077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45981.911058449077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45981.911058449077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45981.911058449077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45981.911058449077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45981.911058449077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45981.911058449077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45981.911058449077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45981.911058449077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45981.911058449077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45981.911058449077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45981.911058449077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45981.911058449077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45981.911058449077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45981.911058449077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45981.911058449077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45981.911058449077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45981.911058449077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45981.911058449077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45981.911058449077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45981.911058449077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45981.911058449077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45981.911058449077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45981.911058449077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45981.911058449077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45981.911058449077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45981.911058449077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45981.911058449077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45981.911058449077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45981.911058449077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45981.911058449077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45981.911058449077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45981.911058449077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45981.911058449077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45981.911058449077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45981.911058449077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45981.911058449077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45981.911058449077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45981.911058449077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45981.911058449077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45981.911058449077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45981.911058449077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45981.911058449077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45981.911058449077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45981.911058449077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45981.911058449077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45981.911058449077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45981.911058449077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45981.911058449077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45981.911058449077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45981.911058449077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45981.911058449077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45981.911058449077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45981.911058449077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45981.911058449077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45981.911058449077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45981.911058449077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45981.911058449077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45981.911058449077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45981.911058449077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45981.911058449077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45981.911058449077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45981.911058449077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45981.911058449077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45981.911058449077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45981.911058449077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45981.911058449077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45981.911058449077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45981.911058449077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45981.911058449077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45981.911058449077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45981.911058449077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45981.911058449077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45981.911058449077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45981.911058449077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45981.911058449077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45981.911058449077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45981.911058449077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45981.911058449077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45981.911058449077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45981.911058449077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45981.911058449077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45981.911058449077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45981.911058449077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45981.911058449077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45981.911058449077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45981.911058449077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45981.911058449077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45981.911058449077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45981.911058449077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45981.911058449077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45981.911058449077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45981.911058449077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45981.911058449077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45981.911058449077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45981.911058449077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45981.911058449077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45981.911058449077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45981.911058449077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45981.911058449077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45981.911058449077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45981.911058449077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45981.911058449077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45981.911058449077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45981.911058449077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45981.911058449077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45981.911058449077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45981.911058449077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45981.911058449077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45981.911058449077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45981.911058449077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45981.911058449077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45981.911058449077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45981.911058449077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45981.911058449077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45981.911058449077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45981.911058449077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45981.911058449077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45981.911058449077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45981.911058449077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45981.911058449077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45981.911058449077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45981.911058449077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45981.911058449077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45981.911058449077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45981.911058449077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45981.911058449077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45981.911058449077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45981.911058449077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45981.911058449077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45981.911058449077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45981.911058449077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45981.911058449077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45981.911058449077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45981.911058449077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45981.911058449077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45981.911058449077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45981.911058449077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45981.911058449077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45981.911058449077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45981.911058449077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45981.911058449077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45981.911058449077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45981.911058449077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45981.911058449077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45981.911058449077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45981.911058449077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45981.911058449077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45981.911058449077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45981.911058449077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45981.911058449077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45981.911058449077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45981.911058449077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45981.911058449077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45981.911058449077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45981.911058449077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45981.911058449077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45981.911058449077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45981.911058449077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45981.911058449077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45981.911058449077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45981.911058449077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45981.911058449077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45981.911058449077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45981.911058449077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45981.911058449077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45981.911058449077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45981.911058449077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45981.911058449077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45981.911058449077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45981.911058449077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45981.911058449077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45981.911058449077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45981.911058449077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45981.911058449077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45981.911058449077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45981.911058449077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45981.911058449077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45981.911058449077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45981.911058449077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45981.911058449077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45981.911058449077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45981.911058449077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45981.911058449077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45981.911058449077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45981.911058449077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45981.911058449077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45981.911058449077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45981.911058449077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45981.911058449077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45981.911058449077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45981.911058449077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45981.911058449077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45981.911058449077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45981.911058449077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45981.911058449077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45981.911058449077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45981.911058449077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45981.911058449077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45981.911058449077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45981.911058449077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45981.911058449077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45981.911058449077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45981.911058449077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45981.911058449077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45981.911058449077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45981.911058449077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45981.911058449077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45981.911058449077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45981.911058449077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45981.911058449077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45981.911058449077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45981.911058449077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45981.911058449077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45981.911058449077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45981.911058449077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45981.911058449077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45981.911058449077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45981.911058449077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45981.911058449077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45981.911058449077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45981.911058449077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45981.911058449077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45981.911058449077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45981.911058449077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45981.911058449077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45981.911058449077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45981.911058449077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45981.911058449077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45981.911058449077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45981.911058449077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45981.911058449077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45981.911058449077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45981.911058449077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45981.911058449077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45981.911058449077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45981.911058449077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45981.911058449077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45981.911058449077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45981.911058449077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45981.911058449077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45981.911058449077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45981.911058449077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45981.911058449077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45981.911058449077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45981.911058449077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45981.911058449077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45981.911058449077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45981.911058449077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45981.911058449077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45981.911058449077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45981.911058449077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45981.911058449077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45981.911058449077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45981.911058449077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45981.911058449077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45981.911058449077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45981.911058449077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45981.911058449077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45981.911058449077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45981.911058449077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45981.911058449077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45981.911058449077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45981.911058449077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45981.911058449077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45981.911058449077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45981.911058449077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45981.911058449077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45981.911058449077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45981.911058449077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45981.911058449077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45981.911058449077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45981.911058449077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45981.911058449077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45981.911058449077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45981.911058449077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45981.911058449077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45981.911058449077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45981.911058449077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45981.911058449077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45981.911058449077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45981.911058449077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45981.911058449077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45981.911058449077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45981.911058449077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45981.911058449077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45981.911058449077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45981.911058449077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45981.911058449077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45981.911058449077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45981.911058449077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45981.911058449077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45981.911058449077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45981.911058449077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45981.911058449077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45981.911058449077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45981.911058449077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45981.911058449077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45981.911058449077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45981.911058449077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45981.911058449077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45981.911058449077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45981.911058449077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45981.911058449077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45981.911058449077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45981.911058449077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45981.911058449077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45981.911058449077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45981.911058449077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45981.911058449077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45981.911058449077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45981.911058449077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45981.911058449077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45981.911058449077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45981.911058449077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45981.911058449077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45981.911058449077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45981.911058449077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45981.911058449077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45981.911058449077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45981.911058449077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45981.911058449077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45981.911058449077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45981.911058449077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45981.911058449077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45981.911058449077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45981.911058449077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45981.911058449077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45981.911058449077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45981.911058449077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45981.911058449077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45981.911058449077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45981.911058449077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45981.911058449077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45981.911058449077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45981.911058449077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45981.911058449077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45981.911058449077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45981.911058449077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45981.911058449077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45981.911058449077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45981.911058449077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45981.911058449077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45981.911058449077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45981.911058449077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45981.911058449077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45981.911058449077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45981.911058449077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45981.911058449077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45981.911058449077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45981.911058449077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45981.911058449077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45981.911058449077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45981.911058449077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45981.911058449077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45981.911058449077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45981.911058449077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45981.911058449077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45981.911058449077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45981.911058449077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45981.911058449077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45981.911058449077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45981.911058449077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45981.911058449077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45981.911058449077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45981.911058449077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45981.911058449077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45981.911058449077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45981.911058449077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45981.911058449077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45981.911058449077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45981.911058449077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45981.911058449077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45981.911058449077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45981.911058449077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45981.911058449077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45981.911058449077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45981.911058449077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45981.911058449077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45981.911058449077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45981.911058449077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45981.911058449077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45981.911058449077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45981.911058449077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45981.911058449077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45981.911058449077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45981.911058449077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45981.911058449077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45981.911058449077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45981.911058449077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45981.911058449077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45981.911058449077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45981.911058449077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45981.911058449077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45981.911058449077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45981.911058449077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45981.911058449077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45981.911058449077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45981.911058449077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45981.911058449077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45981.911058449077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45981.911058449077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45981.911058449077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45981.911058449077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45981.911058449077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45981.911058449077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45981.911058449077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45981.911058449077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45981.911058449077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45981.911058449077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45981.911058449077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45981.911058449077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45981.911058449077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45981.911058449077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45981.911058449077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45981.911058449077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45981.911058449077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45981.911058449077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45981.911058449077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45981.911058449077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45981.911058449077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45981.911058449077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45981.911058449077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45981.911058449077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45981.911058449077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45981.911058449077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45981.911058449077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45981.911058449077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45981.911058449077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45981.911058449077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45981.911058449077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45981.911058449077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45981.911058449077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45981.911058449077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45981.911058449077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45981.911058449077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45981.911058449077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45981.911058449077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45981.911058449077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45981.911058449077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45981.911058449077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45981.911058449077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45981.911058449077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45981.911058449077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45981.911058449077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45981.911058449077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45981.911058449077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45981.911058449077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45981.911058449077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45981.911058449077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45981.911058449077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45981.911058449077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45981.911058449077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45981.911058449077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45981.911058449077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45981.911058449077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45981.911058449077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45981.911058449077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45981.911058449077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45981.911058449077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90.078998263888934</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55.722181134260609</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33.249947337964841</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4.3962552083394257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0.53775983796367655</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1</v>
      </c>
      <c r="D7" s="109" t="s">
        <v>15237</v>
      </c>
      <c r="E7" s="109" t="s">
        <v>39021</v>
      </c>
      <c r="F7" s="128">
        <v>45981.865925925929</v>
      </c>
      <c r="G7" s="111">
        <f ca="1">IFERROR(NOW()-F7,"")</f>
        <v>4.5132523147913162E-2</v>
      </c>
      <c r="H7" s="128">
        <v>45981.835370370369</v>
      </c>
      <c r="I7" s="109" t="str">
        <f>IFERROR(VLOOKUP(D7,DB!A:F,6,0),"")</f>
        <v>SCECO</v>
      </c>
      <c r="J7" s="109" t="str">
        <f>IFERROR(VLOOKUP(D7,DB!A:G,7,0),"")</f>
        <v>Dead</v>
      </c>
      <c r="K7" s="109" t="s">
        <v>39119</v>
      </c>
      <c r="L7" s="109" t="str">
        <f>IFERROR(VLOOKUP(D7,DB!A:I,9,0),"")</f>
        <v>Latis</v>
      </c>
    </row>
    <row r="8" spans="1:13">
      <c r="A8" s="109"/>
      <c r="B8" s="109" t="str">
        <f>IFERROR(VLOOKUP(D8,DB!A:K,11,0),"")</f>
        <v/>
      </c>
      <c r="C8" s="109"/>
      <c r="D8" s="109"/>
      <c r="E8" s="109"/>
      <c r="F8" s="109"/>
      <c r="G8" s="111">
        <f ca="1">IFERROR(NOW()-F8,"")</f>
        <v>45981.911058449077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45981.911058449077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45981.911058449077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45981.911058449077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45981.911058449077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45981.911058449077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45981.911058449077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45981.911058449077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45981.911058449077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45981.911058449077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45981.911058449077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45981.911058449077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45981.911058449077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45981.911058449077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45981.911058449077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45981.911058449077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45981.911058449077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45981.911058449077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45981.911058449077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45981.911058449077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45981.911058449077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45981.911058449077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45981.911058449077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45981.911058449077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45981.911058449077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45981.911058449077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45981.911058449077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45981.911058449077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45981.911058449077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45981.911058449077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45981.911058449077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45981.911058449077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45981.911058449077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45981.911058449077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45981.911058449077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45981.911058449077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45981.911058449077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45981.911058449077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45981.911058449077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45981.911058449077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45981.911058449077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45981.911058449077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45981.911058449077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45981.911058449077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45981.911058449077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45981.911058449077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45981.911058449077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45981.911058449077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45981.911058449077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45981.911058449077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45981.911058449077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45981.911058449077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45981.911058449077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45981.911058449077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45981.911058449077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45981.911058449077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45981.911058449077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45981.911058449077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45981.911058449077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45981.911058449077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45981.911058449077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45981.911058449077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45981.911058449077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45981.911058449077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45981.911058449077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45981.911058449077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45981.911058449077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45981.911058449077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45981.911058449077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45981.911058449077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45981.911058449077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45981.911058449077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45981.911058449077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45981.911058449077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45981.911058449077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45981.911058449077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45981.911058449077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45981.911058449077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45981.911058449077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45981.911058449077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45981.911058449077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45981.911058449077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45981.911058449077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45981.911058449077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45981.911058449077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45981.911058449077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45981.911058449077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45981.911058449077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45981.911058449077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45981.911058449077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45981.911058449077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45981.911058449077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45981.911058449077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45981.911058449077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45981.911058449077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45981.911058449077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45981.911058449077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45981.911058449077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45981.911058449077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45981.911058449077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45981.911058449077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45981.911058449077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45981.911058449077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45981.911058449077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45981.911058449077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45981.911058449077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45981.911058449077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45981.911058449077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39120</v>
      </c>
      <c r="B2" s="119" t="str">
        <f>IFERROR(VLOOKUP(D2,DB!A:K,11,0),"")</f>
        <v>R6</v>
      </c>
      <c r="C2" s="150">
        <v>2</v>
      </c>
      <c r="D2" s="149" t="s">
        <v>37244</v>
      </c>
      <c r="E2" s="109" t="s">
        <v>39021</v>
      </c>
      <c r="F2" s="121"/>
      <c r="G2" s="104">
        <f t="shared" ref="G2:G6" ca="1" si="0">IFERROR(NOW()-F2,"-")</f>
        <v>45981.911058449077</v>
      </c>
      <c r="H2" s="121">
        <v>45981.780277777776</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50"/>
      <c r="D3" s="119"/>
      <c r="E3" s="109"/>
      <c r="F3" s="121"/>
      <c r="G3" s="104">
        <f t="shared" ca="1" si="0"/>
        <v>45981.911058449077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45981.911058449077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45981.911058449077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45981.911058449077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ref="G7:G40" ca="1" si="1">IFERROR(NOW()-F7,"-")</f>
        <v>45981.911058449077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45981.911058449077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45981.911058449077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45981.911058449077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45981.911058449077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45981.911058449077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45981.911058449077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45981.911058449077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45981.911058449077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45981.911058449077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45981.911058449077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45981.911058449077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45981.911058449077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45981.911058449077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45981.911058449077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45981.911058449077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45981.911058449077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45981.911058449077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45981.911058449077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45981.911058449077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45981.911058449077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45981.911058449077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45981.911058449077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45981.911058449077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45981.911058449077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45981.911058449077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45981.911058449077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45981.911058449077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45981.911058449077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45981.911058449077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45981.911058449077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45981.911058449077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45981.911058449077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45981.911058449077</v>
      </c>
      <c r="H40" s="121"/>
      <c r="I40" s="119" t="str">
        <f>IFERROR(VLOOKUP(D40,DB!A:F,6,0),"")</f>
        <v/>
      </c>
      <c r="J40" s="119" t="str">
        <f>IFERROR(VLOOKUP(D40,DB!A:G,7,0),"")</f>
        <v/>
      </c>
      <c r="K40" s="122"/>
      <c r="L40" s="123"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2025-11-20T18:53:57Z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