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048" documentId="120_S{2AC9BD13-BADA-5192-A53E-5A8FF88502F6}" xr6:coauthVersionLast="47" xr6:coauthVersionMax="47" xr10:uidLastSave="{DE6868EE-AC36-4741-8CDB-C4BB8851862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21" i="1"/>
  <c r="G21" i="1"/>
  <c r="I21" i="1"/>
  <c r="J21" i="1"/>
  <c r="L21" i="1"/>
  <c r="B22" i="1"/>
  <c r="G22" i="1"/>
  <c r="I22" i="1"/>
  <c r="J22" i="1"/>
  <c r="L22" i="1"/>
  <c r="B23" i="1"/>
  <c r="G23" i="1"/>
  <c r="I23" i="1"/>
  <c r="J23" i="1"/>
  <c r="L23"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<sst xmlns="http://schemas.openxmlformats.org/spreadsheetml/2006/main" count="180281" uniqueCount="39124">
  <si>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</si>
  <si>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</si>
  <si>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</si>
  <si>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</si>
  <si>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</si>
  <si>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</si>
  <si>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</si>
  <si>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</si>
  <si>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</si>
  <si>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</si>
  <si>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</si>
  <si>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</si>
  <si>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</si>
  <si>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</si>
  <si>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</si>
  <si>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</si>
  <si>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</si>
  <si>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</si>
  <si>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</si>
  <si>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</si>
  <si>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</si>
  <si>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</si>
  <si>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</si>
  <si>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</si>
  <si>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</si>
  <si>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</si>
  <si>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</si>
  <si>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</si>
  <si>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</si>
  <si>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</si>
  <si>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</si>
  <si>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</si>
  <si>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</si>
  <si>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</si>
  <si>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</si>
  <si>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</si>
  <si>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</si>
  <si>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</si>
  <si>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</si>
  <si>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</si>
  <si>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</si>
  <si>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</si>
  <si>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</si>
  <si>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</si>
  <si>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</si>
  <si>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</si>
  <si>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</si>
  <si>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</si>
  <si>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</si>
  <si>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</si>
  <si>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</si>
  <si>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</si>
  <si>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</si>
  <si>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</si>
  <si>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</si>
  <si>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</si>
  <si>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</si>
  <si>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</si>
  <si>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</si>
  <si>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</si>
  <si>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</si>
  <si>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</si>
  <si>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</si>
  <si>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</si>
  <si>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</si>
  <si>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</si>
  <si>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</si>
  <si>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</si>
  <si>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</si>
  <si>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</si>
  <si>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</si>
  <si>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</si>
  <si>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</si>
  <si>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</si>
  <si>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</si>
  <si>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</si>
  <si>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</si>
  <si>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</si>
  <si>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</si>
  <si>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</si>
  <si>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</si>
  <si>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</si>
  <si>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</si>
  <si>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</si>
  <si>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</si>
  <si>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</si>
  <si>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</si>
  <si>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</si>
  <si>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</si>
  <si>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</si>
  <si>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</si>
  <si>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</si>
  <si>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</si>
  <si>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</si>
  <si>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</si>
  <si>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</si>
  <si>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</si>
  <si>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</si>
  <si>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</si>
  <si>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</si>
  <si>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</si>
  <si>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</si>
  <si>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</si>
  <si>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</si>
  <si>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</si>
  <si>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</si>
  <si>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</si>
  <si>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</si>
  <si>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</si>
  <si>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</si>
  <si>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</si>
  <si>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</si>
  <si>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</si>
  <si>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</si>
  <si>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</si>
  <si>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</si>
  <si>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</si>
  <si>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</si>
  <si>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</si>
  <si>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</si>
  <si>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</si>
  <si>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</si>
  <si>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</si>
  <si>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</si>
  <si>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</si>
  <si>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</si>
  <si>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</si>
  <si>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</si>
  <si>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</si>
  <si>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</si>
  <si>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</si>
  <si>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</si>
  <si>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</si>
  <si>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</si>
  <si>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</si>
  <si>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</si>
  <si>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</si>
  <si>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</si>
  <si>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</si>
  <si>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</si>
  <si>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</si>
  <si>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</si>
  <si>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</si>
  <si>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</si>
  <si>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</si>
  <si>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</si>
  <si>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</si>
  <si>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</si>
  <si>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</si>
  <si>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</si>
  <si>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</si>
  <si>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</si>
  <si>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</si>
  <si>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</si>
  <si>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</si>
  <si>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</si>
  <si>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</si>
  <si>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</si>
  <si>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</si>
  <si>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</si>
  <si>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</si>
  <si>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</si>
  <si>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</si>
  <si>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</si>
  <si>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</si>
  <si>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</si>
  <si>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</si>
  <si>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</si>
  <si>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</si>
  <si>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</si>
  <si>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</si>
  <si>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</si>
  <si>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</si>
  <si>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</si>
  <si>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</si>
  <si>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</si>
  <si>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</si>
  <si>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</si>
  <si>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</si>
  <si>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</si>
  <si>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</si>
  <si>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</si>
  <si>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</si>
  <si>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</si>
  <si>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</si>
  <si>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</si>
  <si>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</si>
  <si>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</si>
  <si>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</si>
  <si>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</si>
  <si>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</si>
  <si>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</si>
  <si>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</si>
  <si>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</si>
  <si>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</si>
  <si>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</si>
  <si>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</si>
  <si>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</si>
  <si>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</si>
  <si>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</si>
  <si>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</si>
  <si>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</si>
  <si>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</si>
  <si>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</si>
  <si>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</si>
  <si>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</si>
  <si>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</si>
  <si>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</si>
  <si>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</si>
  <si>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</si>
  <si>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</si>
  <si>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</si>
  <si>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</si>
  <si>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</si>
  <si>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</si>
  <si>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</si>
  <si>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</si>
  <si>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</si>
  <si>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</si>
  <si>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</si>
  <si>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</si>
  <si>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</si>
  <si>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</si>
  <si>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</si>
  <si>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</si>
  <si>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</si>
  <si>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</si>
  <si>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</si>
  <si>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</si>
  <si>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</si>
  <si>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</si>
  <si>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</si>
  <si>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</si>
  <si>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</si>
  <si>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</si>
  <si>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</si>
  <si>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</si>
  <si>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</si>
  <si>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</si>
  <si>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</si>
  <si>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</si>
  <si>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</si>
  <si>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</si>
  <si>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</si>
  <si>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</si>
  <si>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</si>
  <si>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</si>
  <si>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</si>
  <si>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</si>
  <si>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</si>
  <si>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</si>
  <si>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</si>
  <si>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</si>
  <si>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</si>
  <si>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</si>
  <si>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</si>
  <si>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</si>
  <si>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</si>
  <si>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</si>
  <si>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</si>
  <si>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</si>
  <si>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</si>
  <si>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</si>
  <si>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</si>
  <si>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</si>
  <si>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</si>
  <si>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</si>
  <si>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</si>
  <si>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</si>
  <si>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</si>
  <si>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</si>
  <si>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</si>
  <si>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</si>
  <si>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</si>
  <si>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</si>
  <si>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</si>
  <si>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</si>
  <si>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</si>
  <si>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</si>
  <si>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</si>
  <si>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</si>
  <si>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</si>
  <si>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</si>
  <si>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</si>
  <si>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</si>
  <si>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</si>
  <si>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</si>
  <si>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</si>
  <si>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</si>
  <si>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</si>
  <si>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</si>
  <si>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</si>
  <si>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</si>
  <si>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</si>
  <si>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</si>
  <si>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</si>
  <si>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</si>
  <si>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</si>
  <si>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</si>
  <si>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</si>
  <si>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</si>
  <si>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</si>
  <si>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</si>
  <si>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</si>
  <si>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</si>
  <si>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</si>
  <si>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</si>
  <si>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</si>
  <si>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</si>
  <si>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</si>
  <si>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</si>
  <si>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</si>
  <si>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</si>
  <si>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</si>
  <si>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</si>
  <si>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</si>
  <si>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</si>
  <si>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</si>
  <si>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</si>
  <si>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</si>
  <si>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</si>
  <si>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</si>
  <si>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</si>
  <si>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</si>
  <si>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</si>
  <si>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</si>
  <si>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</si>
  <si>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</si>
  <si>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</si>
  <si>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</si>
  <si>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</si>
  <si>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</si>
  <si>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</si>
  <si>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</si>
  <si>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</si>
  <si>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</si>
  <si>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</si>
  <si>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</si>
  <si>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</si>
  <si>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</si>
  <si>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</si>
  <si>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</si>
  <si>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</si>
  <si>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</si>
  <si>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</si>
  <si>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</si>
  <si>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</si>
  <si>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</si>
  <si>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</si>
  <si>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</si>
  <si>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</si>
  <si>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</si>
  <si>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</si>
  <si>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</si>
  <si>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</si>
  <si>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</si>
  <si>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</si>
  <si>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</si>
  <si>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</si>
  <si>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</si>
  <si>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</si>
  <si>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</si>
  <si>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</si>
  <si>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</si>
  <si>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</si>
  <si>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</si>
  <si>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</si>
  <si>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</si>
  <si>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</si>
  <si>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</si>
  <si>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</si>
  <si>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</si>
  <si>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</si>
  <si>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</si>
  <si>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</si>
  <si>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</si>
  <si>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</si>
  <si>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</si>
  <si>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</si>
  <si>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</si>
  <si>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</si>
  <si>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</si>
  <si>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</si>
  <si>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</si>
  <si>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</si>
  <si>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</si>
  <si>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</si>
  <si>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</si>
  <si>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</si>
  <si>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</si>
  <si>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</si>
  <si>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</si>
  <si>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</si>
  <si>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</si>
  <si>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</si>
  <si>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</si>
  <si>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</si>
  <si>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</si>
  <si>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</si>
  <si>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</si>
  <si>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</si>
  <si>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</si>
  <si>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</si>
  <si>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</si>
  <si>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</si>
  <si>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</si>
  <si>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</si>
  <si>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</si>
  <si>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</si>
  <si>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</si>
  <si>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</si>
  <si>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</si>
  <si>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</si>
  <si>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</si>
  <si>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</si>
  <si>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</si>
  <si>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</si>
  <si>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</si>
  <si>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</si>
  <si>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</si>
  <si>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</si>
  <si>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</si>
  <si>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</si>
  <si>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</si>
  <si>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</si>
  <si>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</si>
  <si>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</si>
  <si>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</si>
  <si>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</si>
  <si>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</si>
  <si>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</si>
  <si>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</si>
  <si>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</si>
  <si>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</si>
  <si>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</si>
  <si>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</si>
  <si>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</si>
  <si>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</si>
  <si>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</si>
  <si>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</si>
  <si>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</si>
  <si>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</si>
  <si>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</si>
  <si>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</si>
  <si>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</si>
  <si>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</si>
  <si>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</si>
  <si>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</si>
  <si>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</si>
  <si>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</si>
  <si>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</si>
  <si>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</si>
  <si>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</si>
  <si>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</si>
  <si>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</si>
  <si>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</si>
  <si>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</si>
  <si>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</si>
  <si>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</si>
  <si>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</si>
  <si>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</si>
  <si>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</si>
  <si>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</si>
  <si>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</si>
  <si>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</si>
  <si>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</si>
  <si>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</si>
  <si>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</si>
  <si>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</si>
  <si>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</si>
  <si>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</si>
  <si>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</si>
  <si>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</si>
  <si>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</si>
  <si>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</si>
  <si>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</si>
  <si>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</si>
  <si>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</si>
  <si>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</si>
  <si>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</si>
  <si>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</si>
  <si>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</si>
  <si>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</si>
  <si>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</si>
  <si>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</si>
  <si>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</si>
  <si>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</si>
  <si>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</si>
  <si>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</si>
  <si>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</si>
  <si>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</si>
  <si>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</si>
  <si>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</si>
  <si>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</si>
  <si>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</si>
  <si>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</si>
  <si>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</si>
  <si>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</si>
  <si>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</si>
  <si>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</si>
  <si>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</si>
  <si>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</si>
  <si>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</si>
  <si>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</si>
  <si>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</si>
  <si>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</si>
  <si>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</si>
  <si>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</si>
  <si>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</si>
  <si>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</si>
  <si>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</si>
  <si>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</si>
  <si>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</si>
  <si>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</si>
  <si>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</si>
  <si>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</si>
  <si>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</si>
  <si>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</si>
  <si>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</si>
  <si>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</si>
  <si>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</si>
  <si>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</si>
  <si>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</si>
  <si>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</si>
  <si>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</si>
  <si>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</si>
  <si>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</si>
  <si>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</si>
  <si>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</si>
  <si>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</si>
  <si>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</si>
  <si>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</si>
  <si>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</si>
  <si>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</si>
  <si>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</si>
  <si>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</si>
  <si>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</si>
  <si>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</si>
  <si>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</si>
  <si>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</si>
  <si>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</si>
  <si>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</si>
  <si>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</si>
  <si>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</si>
  <si>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</si>
  <si>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</si>
  <si>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</si>
  <si>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</si>
  <si>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</si>
  <si>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</si>
  <si>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</si>
  <si>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</si>
  <si>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</si>
  <si>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</si>
  <si>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</si>
  <si>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</si>
  <si>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</si>
  <si>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</si>
  <si>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</si>
  <si>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</si>
  <si>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</si>
  <si>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</si>
  <si>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</si>
  <si>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</si>
  <si>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</si>
  <si>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</si>
  <si>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</si>
  <si>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</si>
  <si>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</si>
  <si>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</si>
  <si>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</si>
  <si>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</si>
  <si>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</si>
  <si>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</si>
  <si>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</si>
  <si>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</si>
  <si>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</si>
  <si>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</si>
  <si>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</si>
  <si>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</si>
  <si>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</si>
  <si>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</si>
  <si>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</si>
  <si>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</si>
  <si>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</si>
  <si>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</si>
  <si>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</si>
  <si>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</si>
  <si>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</si>
  <si>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</si>
  <si>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</si>
  <si>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</si>
  <si>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</si>
  <si>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</si>
  <si>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</si>
  <si>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</si>
  <si>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</si>
  <si>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</si>
  <si>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</si>
  <si>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</si>
  <si>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</si>
  <si>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</si>
  <si>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</si>
  <si>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</si>
  <si>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</si>
  <si>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</si>
  <si>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</si>
  <si>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</si>
  <si>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</si>
  <si>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</si>
  <si>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</si>
  <si>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</si>
  <si>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</si>
  <si>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</si>
  <si>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</si>
  <si>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</si>
  <si>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</si>
  <si>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</si>
  <si>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</si>
  <si>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</si>
  <si>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</si>
  <si>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</si>
  <si>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</si>
  <si>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</si>
  <si>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</si>
  <si>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</si>
  <si>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</si>
  <si>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</si>
  <si>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</si>
  <si>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</si>
  <si>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</si>
  <si>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</si>
  <si>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</si>
  <si>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</si>
  <si>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</si>
  <si>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</si>
  <si>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</si>
  <si>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</si>
  <si>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</si>
  <si>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</si>
  <si>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</si>
  <si>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</si>
  <si>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</si>
  <si>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</si>
  <si>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</si>
  <si>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</si>
  <si>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</si>
  <si>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</si>
  <si>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</si>
  <si>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</si>
  <si>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</si>
  <si>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</si>
  <si>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</si>
  <si>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</si>
  <si>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</si>
  <si>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</si>
  <si>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</si>
  <si>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</si>
  <si>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</si>
  <si>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</si>
  <si>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</si>
  <si>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</si>
  <si>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</si>
  <si>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</si>
  <si>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</si>
  <si>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</si>
  <si>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</si>
  <si>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</si>
  <si>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</si>
  <si>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</si>
  <si>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</si>
  <si>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</si>
  <si>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</si>
  <si>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</si>
  <si>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</si>
  <si>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</si>
  <si>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</si>
  <si>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</si>
  <si>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</si>
  <si>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</si>
  <si>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</si>
  <si>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</si>
  <si>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</si>
  <si>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</si>
  <si>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</si>
  <si>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</si>
  <si>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</si>
  <si>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</si>
  <si>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</si>
  <si>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</si>
  <si>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</si>
  <si>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</si>
  <si>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</si>
  <si>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</si>
  <si>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</si>
  <si>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</si>
  <si>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</si>
  <si>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</si>
  <si>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</si>
  <si>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</si>
  <si>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</si>
  <si>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</si>
  <si>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</si>
  <si>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</si>
  <si>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</si>
  <si>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</si>
  <si>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</si>
  <si>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</si>
  <si>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</si>
  <si>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</si>
  <si>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</si>
  <si>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</si>
  <si>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</si>
  <si>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</si>
  <si>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</si>
  <si>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</si>
  <si>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</si>
  <si>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</si>
  <si>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</si>
  <si>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</si>
  <si>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</si>
  <si>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</si>
  <si>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</si>
  <si>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</si>
  <si>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</si>
  <si>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</si>
  <si>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</si>
  <si>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</si>
  <si>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</si>
  <si>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</si>
  <si>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</si>
  <si>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</si>
  <si>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</si>
  <si>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</si>
  <si>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</si>
  <si>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</si>
  <si>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</si>
  <si>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</si>
  <si>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</si>
  <si>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</si>
  <si>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</si>
  <si>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</si>
  <si>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</si>
  <si>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</si>
  <si>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</si>
  <si>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</si>
  <si>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</si>
  <si>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</si>
  <si>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</si>
  <si>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</si>
  <si>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</si>
  <si>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</si>
  <si>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</si>
  <si>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</si>
  <si>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</si>
  <si>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</si>
  <si>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</si>
  <si>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</si>
  <si>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</si>
  <si>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</si>
  <si>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</si>
  <si>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</si>
  <si>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</si>
  <si>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</si>
  <si>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</si>
  <si>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</si>
  <si>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</si>
  <si>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</si>
  <si>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</si>
  <si>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</si>
  <si>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</si>
  <si>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</si>
  <si>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</si>
  <si>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</si>
  <si>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</si>
  <si>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</si>
  <si>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</si>
  <si>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</si>
  <si>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</si>
  <si>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</si>
  <si>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</si>
  <si>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</si>
  <si>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</si>
  <si>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</si>
  <si>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</si>
  <si>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</si>
  <si>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</si>
  <si>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</si>
  <si>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</si>
  <si>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</si>
  <si>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</si>
  <si>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</si>
  <si>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</si>
  <si>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</si>
  <si>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</si>
  <si>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</si>
  <si>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</si>
  <si>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</si>
  <si>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</si>
  <si>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</si>
  <si>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</si>
  <si>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</si>
  <si>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</si>
  <si>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</si>
  <si>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</si>
  <si>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</si>
  <si>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</si>
  <si>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</si>
  <si>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</si>
  <si>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</si>
  <si>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</si>
  <si>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</si>
  <si>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</si>
  <si>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</si>
  <si>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</si>
  <si>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</si>
  <si>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</si>
  <si>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</si>
  <si>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</si>
  <si>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</si>
  <si>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</si>
  <si>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</si>
  <si>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</si>
  <si>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</si>
  <si>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</si>
  <si>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</si>
  <si>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</si>
  <si>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</si>
  <si>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</si>
  <si>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</si>
  <si>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</si>
  <si>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</si>
  <si>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</si>
  <si>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</si>
  <si>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</si>
  <si>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</si>
  <si>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</si>
  <si>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</si>
  <si>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</si>
  <si>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</si>
  <si>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</si>
  <si>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</si>
  <si>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</si>
  <si>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</si>
  <si>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</si>
  <si>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</si>
  <si>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</si>
  <si>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</si>
  <si>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</si>
  <si>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</si>
  <si>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</si>
  <si>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</si>
  <si>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</si>
  <si>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</si>
  <si>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</si>
  <si>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</si>
  <si>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</si>
  <si>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</si>
  <si>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</si>
  <si>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</si>
  <si>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</si>
  <si>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</si>
  <si>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</si>
  <si>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</si>
  <si>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</si>
  <si>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</si>
  <si>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</si>
  <si>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</si>
  <si>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</si>
  <si>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</si>
  <si>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</si>
  <si>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</si>
  <si>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</si>
  <si>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</si>
  <si>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</si>
  <si>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</si>
  <si>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</si>
  <si>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</si>
  <si>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</si>
  <si>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</si>
  <si>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</si>
  <si>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</si>
  <si>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</si>
  <si>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</si>
  <si>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</si>
  <si>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</si>
  <si>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</si>
  <si>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</si>
  <si>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</si>
  <si>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</si>
  <si>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</si>
  <si>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</si>
  <si>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</si>
  <si>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</si>
  <si>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</si>
  <si>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</si>
  <si>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</si>
  <si>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</si>
  <si>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</si>
  <si>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</si>
  <si>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</si>
  <si>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</si>
  <si>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</si>
  <si>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</si>
  <si>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</si>
  <si>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</si>
  <si>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</si>
  <si>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</si>
  <si>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</si>
  <si>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</si>
  <si>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</si>
  <si>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</si>
  <si>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</si>
  <si>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</si>
  <si>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</si>
  <si>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</si>
  <si>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</si>
  <si>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</si>
  <si>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</si>
  <si>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</si>
  <si>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</si>
  <si>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</si>
  <si>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</si>
  <si>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</si>
  <si>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</si>
  <si>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</si>
  <si>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</si>
  <si>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</si>
  <si>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</si>
  <si>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</si>
  <si>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</si>
  <si>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</si>
  <si>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</si>
  <si>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</si>
  <si>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</si>
  <si>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</si>
  <si>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</si>
  <si>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</si>
  <si>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</si>
  <si>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</si>
  <si>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</si>
  <si>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</si>
  <si>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</si>
  <si>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</si>
  <si>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</si>
  <si>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</si>
  <si>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</si>
  <si>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</si>
  <si>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</si>
  <si>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</si>
  <si>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</si>
  <si>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</si>
  <si>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</si>
  <si>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</si>
  <si>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</si>
  <si>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</si>
  <si>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</si>
  <si>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</si>
  <si>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</si>
  <si>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</si>
  <si>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</si>
  <si>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</si>
  <si>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</si>
  <si>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</si>
  <si>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</si>
  <si>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</si>
  <si>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</si>
  <si>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</si>
  <si>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</si>
  <si>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</si>
  <si>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</si>
  <si>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</si>
  <si>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</si>
  <si>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</si>
  <si>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</si>
  <si>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</si>
  <si>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</si>
  <si>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</si>
  <si>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</si>
  <si>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</si>
  <si>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</si>
  <si>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</si>
  <si>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</si>
  <si>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</si>
  <si>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</si>
  <si>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</si>
  <si>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</si>
  <si>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</si>
  <si>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</si>
  <si>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</si>
  <si>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</si>
  <si>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</si>
  <si>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</si>
  <si>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</si>
  <si>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</si>
  <si>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</si>
  <si>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</si>
  <si>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</si>
  <si>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</si>
  <si>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</si>
  <si>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</si>
  <si>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</si>
  <si>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</si>
  <si>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</si>
  <si>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</si>
  <si>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</si>
  <si>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</si>
  <si>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</si>
  <si>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</si>
  <si>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</si>
  <si>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</si>
  <si>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</si>
  <si>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</si>
  <si>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</si>
  <si>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</si>
  <si>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</si>
  <si>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</si>
  <si>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</si>
  <si>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</si>
  <si>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</si>
  <si>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</si>
  <si>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</si>
  <si>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</si>
  <si>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</si>
  <si>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</si>
  <si>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</si>
  <si>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</si>
  <si>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</si>
  <si>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</si>
  <si>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</si>
  <si>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</si>
  <si>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</si>
  <si>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</si>
  <si>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</si>
  <si>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</si>
  <si>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</si>
  <si>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</si>
  <si>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</si>
  <si>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</si>
  <si>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</si>
  <si>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</si>
  <si>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</si>
  <si>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</si>
  <si>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</si>
  <si>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</si>
  <si>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</si>
  <si>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</si>
  <si>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</si>
  <si>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</si>
  <si>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</si>
  <si>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</si>
  <si>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</si>
  <si>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</si>
  <si>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</si>
  <si>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</si>
  <si>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</si>
  <si>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</si>
  <si>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</si>
  <si>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</si>
  <si>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</si>
  <si>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</si>
  <si>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</si>
  <si>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</si>
  <si>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</si>
  <si>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</si>
  <si>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</si>
  <si>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</si>
  <si>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</si>
  <si>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</si>
  <si>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</si>
  <si>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</si>
  <si>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</si>
  <si>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</si>
  <si>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</si>
  <si>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</si>
  <si>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</si>
  <si>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</si>
  <si>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</si>
  <si>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</si>
  <si>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</si>
  <si>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</si>
  <si>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</si>
  <si>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</si>
  <si>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</si>
  <si>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</si>
  <si>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</si>
  <si>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</si>
  <si>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</si>
  <si>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</si>
  <si>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</si>
  <si>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</si>
  <si>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</si>
  <si>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</si>
  <si>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</si>
  <si>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</si>
  <si>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</si>
  <si>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</si>
  <si>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</si>
  <si>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</si>
  <si>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</si>
  <si>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</si>
  <si>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</si>
  <si>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</si>
  <si>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</si>
  <si>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</si>
  <si>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</si>
  <si>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</si>
  <si>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</si>
  <si>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</si>
  <si>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</si>
  <si>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</si>
  <si>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</si>
  <si>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</si>
  <si>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</si>
  <si>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</si>
  <si>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</si>
  <si>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</si>
  <si>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</si>
  <si>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</si>
  <si>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</si>
  <si>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</si>
  <si>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</si>
  <si>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</si>
  <si>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</si>
  <si>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</si>
  <si>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</si>
  <si>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</si>
  <si>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</si>
  <si>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</si>
  <si>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</si>
  <si>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</si>
  <si>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</si>
  <si>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</si>
  <si>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</si>
  <si>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</si>
  <si>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</si>
  <si>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</si>
  <si>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</si>
  <si>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</si>
  <si>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</si>
  <si>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</si>
  <si>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</si>
  <si>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</si>
  <si>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</si>
  <si>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</si>
  <si>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</si>
  <si>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</si>
  <si>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</si>
  <si>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</si>
  <si>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</si>
  <si>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</si>
  <si>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</si>
  <si>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</si>
  <si>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</si>
  <si>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</si>
  <si>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</si>
  <si>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</si>
  <si>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</si>
  <si>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</si>
  <si>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</si>
  <si>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</si>
  <si>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</si>
  <si>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</si>
  <si>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</si>
  <si>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</si>
  <si>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</si>
  <si>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</si>
  <si>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</si>
  <si>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</si>
  <si>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</si>
  <si>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</si>
  <si>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</si>
  <si>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</si>
  <si>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</si>
  <si>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</si>
  <si>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</si>
  <si>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</si>
  <si>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</si>
  <si>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</si>
  <si>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</si>
  <si>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</si>
  <si>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</si>
  <si>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</si>
  <si>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</si>
  <si>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</si>
  <si>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</si>
  <si>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</si>
  <si>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</si>
  <si>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</si>
  <si>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</si>
  <si>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</si>
  <si>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</si>
  <si>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</si>
  <si>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</si>
  <si>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</si>
  <si>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</si>
  <si>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</si>
  <si>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</si>
  <si>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</si>
  <si>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</si>
  <si>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</si>
  <si>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</si>
  <si>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</si>
  <si>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</si>
  <si>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</si>
  <si>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</si>
  <si>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</si>
  <si>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</si>
  <si>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</si>
  <si>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</si>
  <si>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</si>
  <si>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</si>
  <si>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</si>
  <si>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</si>
  <si>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</si>
  <si>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</si>
  <si>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</si>
  <si>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</si>
  <si>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</si>
  <si>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</si>
  <si>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</si>
  <si>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</si>
  <si>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</si>
  <si>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</si>
  <si>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</si>
  <si>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</si>
  <si>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</si>
  <si>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</si>
  <si>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</si>
  <si>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</si>
  <si>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</si>
  <si>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</si>
  <si>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</si>
  <si>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</si>
  <si>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</si>
  <si>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</si>
  <si>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</si>
  <si>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</si>
  <si>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</si>
  <si>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</si>
  <si>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</si>
  <si>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</si>
  <si>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</si>
  <si>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</si>
  <si>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</si>
  <si>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</si>
  <si>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</si>
  <si>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</si>
  <si>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</si>
  <si>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</si>
  <si>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</si>
  <si>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</si>
  <si>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</si>
  <si>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</si>
  <si>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</si>
  <si>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</si>
  <si>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</si>
  <si>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</si>
  <si>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</si>
  <si>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</si>
  <si>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</si>
  <si>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</si>
  <si>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</si>
  <si>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</si>
  <si>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</si>
  <si>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</si>
  <si>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</si>
  <si>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</si>
  <si>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</si>
  <si>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</si>
  <si>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</si>
  <si>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</si>
  <si>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</si>
  <si>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</si>
  <si>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</si>
  <si>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</si>
  <si>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</si>
  <si>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</si>
  <si>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</si>
  <si>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</si>
  <si>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</si>
  <si>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</si>
  <si>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</si>
  <si>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</si>
  <si>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</si>
  <si>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</si>
  <si>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</si>
  <si>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</si>
  <si>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</si>
  <si>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</si>
  <si>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</si>
  <si>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</si>
  <si>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</si>
  <si>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</si>
  <si>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</si>
  <si>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</si>
  <si>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</si>
  <si>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</si>
  <si>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</si>
  <si>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</si>
  <si>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</si>
  <si>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</si>
  <si>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</si>
  <si>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</si>
  <si>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</si>
  <si>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</si>
  <si>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</si>
  <si>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</si>
  <si>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</si>
  <si>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</si>
  <si>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</si>
  <si>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</si>
  <si>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</si>
  <si>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</si>
  <si>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</si>
  <si>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</si>
  <si>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</si>
  <si>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</si>
  <si>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</si>
  <si>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</si>
  <si>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</si>
  <si>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</si>
  <si>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</si>
  <si>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</si>
  <si>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</si>
  <si>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</si>
  <si>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</si>
  <si>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</si>
  <si>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</si>
  <si>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</si>
  <si>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</si>
  <si>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</si>
  <si>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</si>
  <si>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</si>
  <si>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</si>
  <si>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</si>
  <si>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</si>
  <si>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</si>
  <si>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</si>
  <si>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</si>
  <si>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</si>
  <si>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</si>
  <si>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</si>
  <si>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</si>
  <si>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</si>
  <si>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</si>
  <si>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</si>
  <si>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</si>
  <si>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</si>
  <si>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</si>
  <si>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</si>
  <si>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</si>
  <si>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</si>
  <si>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</si>
  <si>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</si>
  <si>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</si>
  <si>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</si>
  <si>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</si>
  <si>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</si>
  <si>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</si>
  <si>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</si>
  <si>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</si>
  <si>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</si>
  <si>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</si>
  <si>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</si>
  <si>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</si>
  <si>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</si>
  <si>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</si>
  <si>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</si>
  <si>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</si>
  <si>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</si>
  <si>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</si>
  <si>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</si>
  <si>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</si>
  <si>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</si>
  <si>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</si>
  <si>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</si>
  <si>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</si>
  <si>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</si>
  <si>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</si>
  <si>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</si>
  <si>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</si>
  <si>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</si>
  <si>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</si>
  <si>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</si>
  <si>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</si>
  <si>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</si>
  <si>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</si>
  <si>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</si>
  <si>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</si>
  <si>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</si>
  <si>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</si>
  <si>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</si>
  <si>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</si>
  <si>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</si>
  <si>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</si>
  <si>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</si>
  <si>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</si>
  <si>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</si>
  <si>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</si>
  <si>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</si>
  <si>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</si>
  <si>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</si>
  <si>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</si>
  <si>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</si>
  <si>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</si>
  <si>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</si>
  <si>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</si>
  <si>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</si>
  <si>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</si>
  <si>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</si>
  <si>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</si>
  <si>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</si>
  <si>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</si>
  <si>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</si>
  <si>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</si>
  <si>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</si>
  <si>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</si>
  <si>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</si>
  <si>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</si>
  <si>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</si>
  <si>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</si>
  <si>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</si>
  <si>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</si>
  <si>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</si>
  <si>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</si>
  <si>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</si>
  <si>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</si>
  <si>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</si>
  <si>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</si>
  <si>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</si>
  <si>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</si>
  <si>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</si>
  <si>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</si>
  <si>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</si>
  <si>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</si>
  <si>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</si>
  <si>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</si>
  <si>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</si>
  <si>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</si>
  <si>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</si>
  <si>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</si>
  <si>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</si>
  <si>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</si>
  <si>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</si>
  <si>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</si>
  <si>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</si>
  <si>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</si>
  <si>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</si>
  <si>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</si>
  <si>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</si>
  <si>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</si>
  <si>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</si>
  <si>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</si>
  <si>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</si>
  <si>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</si>
  <si>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</si>
  <si>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</si>
  <si>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</si>
  <si>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</si>
  <si>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</si>
  <si>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</si>
  <si>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</si>
  <si>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</si>
  <si>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</si>
  <si>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</si>
  <si>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</si>
  <si>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</si>
  <si>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</si>
  <si>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</si>
  <si>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</si>
  <si>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</si>
  <si>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</si>
  <si>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</si>
  <si>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</si>
  <si>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</si>
  <si>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</si>
  <si>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</si>
  <si>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</si>
  <si>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</si>
  <si>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</si>
  <si>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</si>
  <si>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</si>
  <si>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</si>
  <si>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</si>
  <si>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</si>
  <si>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</si>
  <si>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</si>
  <si>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</si>
  <si>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</si>
  <si>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</si>
  <si>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</si>
  <si>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</si>
  <si>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</si>
  <si>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</si>
  <si>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</si>
  <si>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</si>
  <si>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</si>
  <si>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</si>
  <si>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</si>
  <si>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</si>
  <si>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</si>
  <si>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</si>
  <si>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</si>
  <si>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</si>
  <si>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</si>
  <si>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</si>
  <si>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</si>
  <si>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</si>
  <si>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</si>
  <si>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</si>
  <si>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</si>
  <si>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</si>
  <si>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</si>
  <si>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</si>
  <si>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</si>
  <si>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</si>
  <si>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</si>
  <si>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</si>
  <si>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</si>
  <si>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</si>
  <si>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</si>
  <si>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</si>
  <si>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</si>
  <si>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</si>
  <si>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</si>
  <si>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</si>
  <si>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</si>
  <si>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</si>
  <si>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</si>
  <si>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</si>
  <si>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</si>
  <si>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</si>
  <si>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</si>
  <si>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</si>
  <si>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</si>
  <si>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</si>
  <si>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</si>
  <si>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</si>
  <si>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</si>
  <si>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</si>
  <si>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</si>
  <si>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</si>
  <si>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</si>
  <si>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</si>
  <si>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</si>
  <si>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</si>
  <si>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</si>
  <si>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</si>
  <si>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</si>
  <si>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</si>
  <si>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</si>
  <si>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</si>
  <si>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</si>
  <si>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</si>
  <si>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</si>
  <si>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</si>
  <si>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</si>
  <si>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</si>
  <si>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</si>
  <si>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</si>
  <si>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</si>
  <si>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</si>
  <si>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</si>
  <si>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</si>
  <si>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</si>
  <si>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</si>
  <si>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</si>
  <si>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</si>
  <si>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</si>
  <si>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</si>
  <si>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</si>
  <si>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</si>
  <si>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</si>
  <si>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</si>
  <si>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</si>
  <si>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</si>
  <si>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</si>
  <si>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</si>
  <si>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</si>
  <si>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</si>
  <si>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</si>
  <si>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</si>
  <si>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</si>
  <si>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</si>
  <si>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</si>
  <si>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</si>
  <si>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</si>
  <si>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</si>
  <si>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</si>
  <si>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</si>
  <si>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</si>
  <si>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</si>
  <si>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</si>
  <si>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</si>
  <si>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</si>
  <si>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</si>
  <si>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</si>
  <si>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</si>
  <si>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</si>
  <si>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</si>
  <si>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</si>
  <si>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</si>
  <si>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</si>
  <si>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</si>
  <si>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</si>
  <si>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</si>
  <si>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</si>
  <si>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</si>
  <si>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</si>
  <si>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</si>
  <si>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</si>
  <si>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</si>
  <si>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</si>
  <si>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</si>
  <si>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</si>
  <si>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</si>
  <si>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</si>
  <si>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</si>
  <si>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</si>
  <si>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</si>
  <si>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</si>
  <si>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</si>
  <si>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</si>
  <si>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</si>
  <si>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</si>
  <si>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</si>
  <si>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</si>
  <si>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</si>
  <si>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</si>
  <si>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</si>
  <si>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</si>
  <si>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</si>
  <si>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</si>
  <si>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</si>
  <si>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</si>
  <si>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</si>
  <si>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</si>
  <si>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</si>
  <si>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</si>
  <si>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</si>
  <si>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</si>
  <si>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</si>
  <si>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</si>
  <si>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</si>
  <si>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</si>
  <si>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</si>
  <si>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</si>
  <si>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</si>
  <si>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</si>
  <si>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</si>
  <si>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</si>
  <si>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</si>
  <si>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</si>
  <si>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</si>
  <si>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</si>
  <si>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</si>
  <si>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</si>
  <si>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</si>
  <si>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</si>
  <si>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</si>
  <si>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</si>
  <si>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</si>
  <si>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</si>
  <si>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</si>
  <si>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</si>
  <si>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</si>
  <si>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</si>
  <si>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</si>
  <si>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</si>
  <si>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</si>
  <si>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</si>
  <si>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</si>
  <si>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</si>
  <si>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</si>
  <si>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</si>
  <si>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</si>
  <si>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</si>
  <si>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</si>
  <si>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</si>
  <si>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</si>
  <si>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</si>
  <si>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</si>
  <si>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</si>
  <si>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</si>
  <si>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</si>
  <si>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</si>
  <si>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</si>
  <si>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</si>
  <si>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</si>
  <si>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</si>
  <si>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</si>
  <si>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</si>
  <si>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</si>
  <si>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</si>
  <si>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</si>
  <si>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</si>
  <si>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</si>
  <si>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</si>
  <si>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</si>
  <si>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</si>
  <si>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</si>
  <si>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</si>
  <si>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</si>
  <si>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</si>
  <si>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</si>
  <si>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</si>
  <si>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</si>
  <si>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</si>
  <si>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</si>
  <si>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</si>
  <si>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</si>
  <si>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</si>
  <si>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</si>
  <si>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</si>
  <si>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</si>
  <si>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</si>
  <si>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</si>
  <si>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</si>
  <si>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</si>
  <si>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</si>
  <si>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</si>
  <si>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</si>
  <si>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</si>
  <si>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</si>
  <si>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</si>
  <si>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</si>
  <si>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</si>
  <si>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</si>
  <si>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</si>
  <si>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</si>
  <si>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</si>
  <si>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</si>
  <si>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</si>
  <si>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</si>
  <si>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</si>
  <si>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</si>
  <si>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</si>
  <si>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</si>
  <si>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</si>
  <si>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</si>
  <si>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</si>
  <si>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</si>
  <si>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</si>
  <si>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</si>
  <si>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</si>
  <si>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</si>
  <si>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</si>
  <si>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</si>
  <si>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</si>
  <si>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</si>
  <si>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</si>
  <si>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</si>
  <si>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</si>
  <si>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</si>
  <si>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</si>
  <si>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</si>
  <si>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</si>
  <si>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</si>
  <si>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</si>
  <si>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</si>
  <si>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</si>
  <si>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</si>
  <si>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</si>
  <si>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</si>
  <si>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</si>
  <si>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</si>
  <si>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</si>
  <si>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</si>
  <si>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</si>
  <si>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</si>
  <si>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</si>
  <si>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</si>
  <si>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</si>
  <si>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</si>
  <si>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</si>
  <si>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</si>
  <si>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</si>
  <si>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</si>
  <si>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</si>
  <si>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</si>
  <si>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</si>
  <si>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</si>
  <si>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</si>
  <si>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</si>
  <si>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</si>
  <si>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</si>
  <si>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</si>
  <si>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</si>
  <si>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</si>
  <si>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</si>
  <si>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</si>
  <si>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</si>
  <si>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</si>
  <si>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</si>
  <si>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</si>
  <si>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</si>
  <si>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</si>
  <si>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</si>
  <si>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</si>
  <si>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</si>
  <si>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</si>
  <si>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</si>
  <si>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</si>
  <si>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</si>
  <si>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</si>
  <si>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</si>
  <si>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</si>
  <si>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</si>
  <si>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</si>
  <si>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</si>
  <si>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</si>
  <si>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</si>
  <si>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</si>
  <si>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</si>
  <si>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</si>
  <si>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</si>
  <si>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</si>
  <si>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</si>
  <si>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</si>
  <si>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</si>
  <si>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</si>
  <si>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</si>
  <si>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</si>
  <si>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</si>
  <si>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</si>
  <si>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</si>
  <si>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</si>
  <si>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</si>
  <si>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</si>
  <si>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</si>
  <si>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</si>
  <si>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</si>
  <si>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</si>
  <si>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</si>
  <si>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</si>
  <si>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</si>
  <si>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</si>
  <si>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</si>
  <si>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</si>
  <si>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</si>
  <si>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</si>
  <si>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</si>
  <si>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</si>
  <si>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</si>
  <si>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</si>
  <si>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</si>
  <si>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</si>
  <si>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</si>
  <si>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</si>
  <si>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</si>
  <si>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</si>
  <si>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</si>
  <si>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</si>
  <si>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</si>
  <si>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</si>
  <si>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</si>
  <si>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</si>
  <si>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</si>
  <si>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</si>
  <si>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</si>
  <si>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</si>
  <si>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</si>
  <si>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</si>
  <si>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</si>
  <si>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</si>
  <si>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</si>
  <si>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</si>
  <si>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</si>
  <si>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</si>
  <si>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</si>
  <si>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</si>
  <si>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</si>
  <si>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</si>
  <si>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</si>
  <si>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</si>
  <si>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</si>
  <si>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</si>
  <si>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</si>
  <si>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</si>
  <si>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</si>
  <si>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</si>
  <si>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</si>
  <si>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</si>
  <si>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</si>
  <si>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</si>
  <si>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</si>
  <si>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</si>
  <si>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</si>
  <si>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</si>
  <si>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</si>
  <si>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</si>
  <si>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</si>
  <si>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</si>
  <si>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</si>
  <si>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</si>
  <si>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</si>
  <si>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</si>
  <si>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</si>
  <si>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</si>
  <si>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</si>
  <si>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</si>
  <si>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</si>
  <si>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</si>
  <si>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</si>
  <si>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</si>
  <si>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</si>
  <si>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</si>
  <si>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</si>
  <si>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</si>
  <si>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</si>
  <si>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</si>
  <si>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</si>
  <si>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</si>
  <si>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</si>
  <si>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</si>
  <si>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</si>
  <si>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</si>
  <si>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</si>
  <si>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</si>
  <si>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</si>
  <si>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</si>
  <si>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</si>
  <si>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</si>
  <si>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</si>
  <si>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</si>
  <si>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</si>
  <si>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</si>
  <si>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</si>
  <si>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</si>
  <si>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</si>
  <si>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</si>
  <si>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</si>
  <si>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</si>
  <si>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</si>
  <si>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</si>
  <si>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</si>
  <si>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</si>
  <si>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</si>
  <si>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</si>
  <si>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</si>
  <si>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</si>
  <si>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</si>
  <si>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</si>
  <si>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</si>
  <si>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</si>
  <si>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</si>
  <si>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</si>
  <si>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</si>
  <si>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</si>
  <si>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</si>
  <si>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</si>
  <si>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</si>
  <si>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</si>
  <si>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</si>
  <si>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</si>
  <si>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</si>
  <si>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</si>
  <si>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</si>
  <si>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</si>
  <si>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</si>
  <si>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</si>
  <si>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</si>
  <si>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</si>
  <si>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</si>
  <si>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</si>
  <si>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</si>
  <si>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</si>
  <si>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</si>
  <si>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</si>
  <si>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</si>
  <si>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</si>
  <si>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</si>
  <si>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</si>
  <si>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</si>
  <si>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</si>
  <si>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</si>
  <si>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</si>
  <si>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</si>
  <si>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</si>
  <si>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</si>
  <si>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</si>
  <si>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</si>
  <si>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</si>
  <si>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</si>
  <si>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</si>
  <si>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</si>
  <si>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</si>
  <si>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</si>
  <si>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</si>
  <si>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</si>
  <si>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</si>
  <si>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</si>
  <si>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</si>
  <si>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</si>
  <si>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</si>
  <si>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</si>
  <si>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</si>
  <si>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</si>
  <si>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</si>
  <si>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</si>
  <si>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</si>
  <si>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</si>
  <si>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</si>
  <si>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</si>
  <si>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</si>
  <si>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</si>
  <si>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</si>
  <si>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</si>
  <si>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</si>
  <si>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</si>
  <si>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</si>
  <si>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</si>
  <si>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</si>
  <si>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</si>
  <si>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</si>
  <si>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</si>
  <si>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</si>
  <si>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</si>
  <si>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</si>
  <si>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</si>
  <si>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</si>
  <si>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</si>
  <si>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</si>
  <si>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</si>
  <si>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</si>
  <si>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</si>
  <si>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</si>
  <si>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</si>
  <si>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</si>
  <si>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</si>
  <si>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</si>
  <si>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</si>
  <si>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</si>
  <si>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</si>
  <si>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</si>
  <si>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</si>
  <si>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</si>
  <si>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</si>
  <si>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</si>
  <si>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</si>
  <si>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</si>
  <si>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</si>
  <si>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</si>
  <si>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</si>
  <si>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</si>
  <si>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</si>
  <si>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</si>
  <si>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</si>
  <si>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</si>
  <si>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</si>
  <si>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</si>
  <si>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</si>
  <si>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</si>
  <si>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</si>
  <si>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</si>
  <si>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</si>
  <si>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</si>
  <si>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</si>
  <si>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</si>
  <si>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</si>
  <si>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</si>
  <si>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</si>
  <si>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</si>
  <si>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</si>
  <si>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</si>
  <si>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</si>
  <si>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</si>
  <si>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</si>
  <si>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</si>
  <si>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</si>
  <si>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</si>
  <si>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</si>
  <si>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</si>
  <si>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</si>
  <si>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</si>
  <si>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</si>
  <si>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</si>
  <si>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</si>
  <si>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</si>
  <si>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</si>
  <si>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</si>
  <si>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</si>
  <si>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</si>
  <si>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</si>
  <si>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</si>
  <si>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</si>
  <si>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</si>
  <si>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</si>
  <si>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</si>
  <si>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</si>
  <si>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</si>
  <si>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</si>
  <si>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</si>
  <si>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</si>
  <si>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</si>
  <si>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</si>
  <si>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</si>
  <si>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</si>
  <si>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</si>
  <si>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</si>
  <si>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</si>
  <si>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</si>
  <si>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</si>
  <si>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</si>
  <si>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</si>
  <si>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</si>
  <si>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</si>
  <si>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</si>
  <si>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</si>
  <si>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</si>
  <si>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</si>
  <si>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</si>
  <si>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</si>
  <si>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</si>
  <si>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</si>
  <si>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</si>
  <si>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</si>
  <si>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</si>
  <si>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</si>
  <si>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</si>
  <si>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</si>
  <si>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</si>
  <si>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</si>
  <si>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</si>
  <si>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</si>
  <si>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</si>
  <si>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</si>
  <si>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</si>
  <si>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</si>
  <si>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</si>
  <si>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</si>
  <si>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</si>
  <si>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</si>
  <si>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</si>
  <si>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</si>
  <si>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</si>
  <si>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</si>
  <si>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</si>
  <si>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</si>
  <si>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</si>
  <si>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</si>
  <si>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</si>
  <si>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</si>
  <si>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</si>
  <si>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</si>
  <si>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</si>
  <si>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</si>
  <si>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</si>
  <si>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</si>
  <si>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</si>
  <si>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</si>
  <si>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</si>
  <si>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</si>
  <si>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</si>
  <si>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</si>
  <si>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</si>
  <si>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</si>
  <si>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</si>
  <si>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</si>
  <si>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</si>
  <si>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</si>
  <si>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</si>
  <si>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</si>
  <si>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</si>
  <si>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</si>
  <si>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</si>
  <si>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</si>
  <si>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</si>
  <si>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</si>
  <si>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</si>
  <si>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</si>
  <si>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</si>
  <si>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</si>
  <si>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</si>
  <si>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</si>
  <si>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</si>
  <si>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</si>
  <si>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</si>
  <si>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</si>
  <si>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</si>
  <si>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</si>
  <si>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</si>
  <si>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</si>
  <si>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</si>
  <si>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</si>
  <si>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</si>
  <si>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</si>
  <si>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</si>
  <si>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</si>
  <si>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</si>
  <si>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</si>
  <si>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</si>
  <si>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</si>
  <si>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</si>
  <si>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</si>
  <si>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</si>
  <si>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</si>
  <si>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</si>
  <si>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</si>
  <si>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</si>
  <si>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</si>
  <si>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</si>
  <si>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</si>
  <si>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</si>
  <si>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</si>
  <si>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</si>
  <si>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</si>
  <si>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</si>
  <si>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</si>
  <si>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</si>
  <si>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</si>
  <si>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</si>
  <si>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</si>
  <si>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</si>
  <si>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</si>
  <si>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</si>
  <si>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</si>
  <si>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</si>
  <si>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</si>
  <si>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</si>
  <si>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</si>
  <si>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</si>
  <si>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</si>
  <si>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</si>
  <si>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</si>
  <si>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</si>
  <si>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</si>
  <si>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</si>
  <si>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</si>
  <si>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</si>
  <si>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</si>
  <si>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</si>
  <si>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</si>
  <si>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</si>
  <si>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</si>
  <si>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</si>
  <si>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</si>
  <si>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</si>
  <si>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</si>
  <si>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</si>
  <si>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</si>
  <si>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</si>
  <si>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</si>
  <si>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</si>
  <si>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</si>
  <si>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</si>
  <si>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</si>
  <si>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</si>
  <si>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</si>
  <si>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</si>
  <si>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</si>
  <si>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</si>
  <si>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</si>
  <si>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</si>
  <si>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</si>
  <si>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</si>
  <si>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</si>
  <si>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</si>
  <si>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</si>
  <si>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</si>
  <si>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</si>
  <si>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</si>
  <si>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</si>
  <si>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</si>
  <si>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</si>
  <si>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</si>
  <si>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</si>
  <si>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</si>
  <si>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</si>
  <si>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</si>
  <si>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</si>
  <si>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</si>
  <si>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</si>
  <si>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</si>
  <si>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</si>
  <si>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</si>
  <si>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</si>
  <si>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</si>
  <si>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</si>
  <si>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</si>
  <si>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</si>
  <si>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</si>
  <si>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</si>
  <si>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</si>
  <si>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</si>
  <si>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</si>
  <si>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</si>
  <si>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</si>
  <si>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</si>
  <si>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</si>
  <si>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</si>
  <si>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</si>
  <si>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</si>
  <si>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</si>
  <si>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</si>
  <si>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</si>
  <si>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</si>
  <si>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</si>
  <si>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</si>
  <si>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</si>
  <si>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</si>
  <si>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</si>
  <si>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</si>
  <si>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</si>
  <si>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</si>
  <si>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</si>
  <si>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</si>
  <si>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</si>
  <si>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</si>
  <si>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</si>
  <si>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</si>
  <si>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</si>
  <si>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</si>
  <si>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</si>
  <si>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</si>
  <si>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</si>
  <si>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</si>
  <si>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</si>
  <si>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</si>
  <si>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</si>
  <si>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</si>
  <si>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</si>
  <si>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</si>
  <si>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</si>
  <si>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</si>
  <si>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</si>
  <si>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</si>
  <si>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</si>
  <si>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</si>
  <si>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</si>
  <si>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</si>
  <si>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</si>
  <si>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</si>
  <si>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</si>
  <si>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</si>
  <si>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</si>
  <si>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</si>
  <si>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</si>
  <si>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</si>
  <si>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</si>
  <si>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</si>
  <si>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</si>
  <si>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</si>
  <si>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</si>
  <si>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</si>
  <si>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</si>
  <si>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</si>
  <si>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</si>
  <si>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</si>
  <si>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</si>
  <si>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</si>
  <si>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</si>
  <si>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</si>
  <si>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</si>
  <si>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</si>
  <si>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</si>
  <si>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</si>
  <si>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</si>
  <si>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</si>
  <si>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</si>
  <si>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</si>
  <si>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</si>
  <si>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</si>
  <si>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</si>
  <si>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</si>
  <si>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</si>
  <si>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</si>
  <si>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</si>
  <si>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</si>
  <si>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</si>
  <si>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</si>
  <si>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</si>
  <si>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</si>
  <si>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</si>
  <si>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</si>
  <si>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</si>
  <si>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</si>
  <si>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</si>
  <si>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</si>
  <si>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</si>
  <si>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</si>
  <si>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</si>
  <si>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</si>
  <si>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</si>
  <si>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</si>
  <si>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</si>
  <si>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</si>
  <si>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</si>
  <si>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</si>
  <si>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</si>
  <si>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</si>
  <si>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</si>
  <si>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</si>
  <si>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</si>
  <si>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</si>
  <si>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</si>
  <si>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</si>
  <si>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</si>
  <si>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</si>
  <si>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</si>
  <si>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</si>
  <si>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</si>
  <si>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</si>
  <si>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</si>
  <si>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</si>
  <si>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</si>
  <si>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</si>
  <si>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</si>
  <si>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</si>
  <si>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</si>
  <si>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</si>
  <si>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</si>
  <si>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</si>
  <si>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</si>
  <si>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</si>
  <si>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</si>
  <si>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</si>
  <si>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</si>
  <si>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</si>
  <si>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</si>
  <si>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</si>
  <si>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</si>
  <si>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</si>
  <si>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</si>
  <si>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</si>
  <si>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</si>
  <si>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</si>
  <si>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</si>
  <si>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</si>
  <si>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</si>
  <si>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</si>
  <si>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</si>
  <si>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</si>
  <si>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</si>
  <si>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</si>
  <si>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</si>
  <si>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</si>
  <si>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</si>
  <si>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</si>
  <si>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</si>
  <si>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</si>
  <si>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</si>
  <si>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</si>
  <si>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</si>
  <si>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</si>
  <si>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</si>
  <si>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</si>
  <si>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</si>
  <si>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</si>
  <si>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</si>
  <si>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</si>
  <si>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</si>
  <si>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</si>
  <si>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</si>
  <si>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</si>
  <si>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</si>
  <si>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</si>
  <si>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</si>
  <si>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</si>
  <si>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</si>
  <si>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</si>
  <si>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</si>
  <si>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</si>
  <si>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</si>
  <si>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</si>
  <si>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</si>
  <si>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</si>
  <si>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</si>
  <si>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</si>
  <si>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</si>
  <si>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</si>
  <si>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</si>
  <si>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</si>
  <si>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</si>
  <si>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</si>
  <si>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</si>
  <si>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</si>
  <si>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</si>
  <si>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</si>
  <si>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</si>
  <si>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</si>
  <si>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</si>
  <si>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</si>
  <si>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</si>
  <si>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</si>
  <si>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</si>
  <si>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</si>
  <si>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</si>
  <si>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</si>
  <si>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</si>
  <si>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</si>
  <si>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</si>
  <si>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</si>
  <si>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</si>
  <si>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</si>
  <si>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</si>
  <si>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</si>
  <si>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</si>
  <si>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</si>
  <si>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</si>
  <si>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</si>
  <si>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</si>
  <si>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</si>
  <si>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</si>
  <si>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</si>
  <si>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</si>
  <si>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</si>
  <si>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</si>
  <si>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</si>
  <si>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</si>
  <si>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</si>
  <si>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</si>
  <si>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</si>
  <si>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</si>
  <si>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</si>
  <si>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</si>
  <si>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</si>
  <si>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</si>
  <si>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</si>
  <si>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</si>
  <si>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</si>
  <si>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</si>
  <si>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</si>
  <si>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</si>
  <si>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</si>
  <si>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</si>
  <si>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</si>
  <si>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</si>
  <si>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</si>
  <si>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</si>
  <si>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</si>
  <si>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</si>
  <si>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</si>
  <si>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</si>
  <si>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</si>
  <si>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</si>
  <si>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</si>
  <si>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</si>
  <si>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</si>
  <si>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</si>
  <si>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</si>
  <si>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</si>
  <si>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</si>
  <si>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</si>
  <si>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</si>
  <si>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</si>
  <si>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</si>
  <si>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</si>
  <si>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</si>
  <si>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</si>
  <si>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</si>
  <si>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</si>
  <si>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</si>
  <si>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</si>
  <si>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</si>
  <si>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</si>
  <si>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</si>
  <si>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</si>
  <si>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</si>
  <si>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</si>
  <si>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</si>
  <si>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</si>
  <si>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</si>
  <si>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</si>
  <si>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</si>
  <si>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</si>
  <si>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</si>
  <si>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</si>
  <si>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</si>
  <si>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</si>
  <si>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</si>
  <si>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</si>
  <si>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</si>
  <si>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</si>
  <si>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</si>
  <si>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</si>
  <si>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</si>
  <si>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</si>
  <si>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</si>
  <si>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</si>
  <si>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</si>
  <si>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</si>
  <si>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</si>
  <si>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</si>
  <si>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</si>
  <si>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</si>
  <si>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</si>
  <si>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</si>
  <si>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</si>
  <si>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</si>
  <si>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</si>
  <si>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</si>
  <si>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</si>
  <si>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</si>
  <si>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</si>
  <si>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</si>
  <si>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</si>
  <si>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</si>
  <si>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</si>
  <si>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</si>
  <si>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</si>
  <si>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</si>
  <si>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</si>
  <si>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</si>
  <si>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</si>
  <si>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</si>
  <si>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</si>
  <si>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</si>
  <si>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</si>
  <si>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</si>
  <si>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</si>
  <si>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</si>
  <si>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</si>
  <si>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</si>
  <si>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</si>
  <si>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</si>
  <si>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</si>
  <si>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</si>
  <si>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</si>
  <si>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</si>
  <si>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</si>
  <si>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</si>
  <si>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</si>
  <si>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</si>
  <si>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</si>
  <si>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</si>
  <si>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</si>
  <si>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</si>
  <si>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</si>
  <si>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</si>
  <si>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</si>
  <si>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</si>
  <si>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</si>
  <si>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</si>
  <si>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</si>
  <si>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</si>
  <si>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</si>
  <si>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</si>
  <si>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</si>
  <si>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</si>
  <si>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</si>
  <si>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</si>
  <si>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</si>
  <si>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</si>
  <si>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</si>
  <si>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</si>
  <si>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</si>
  <si>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</si>
  <si>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</si>
  <si>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</si>
  <si>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</si>
  <si>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</si>
  <si>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</si>
  <si>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</si>
  <si>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</si>
  <si>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</si>
  <si>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</si>
  <si>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</si>
  <si>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</si>
  <si>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</si>
  <si>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</si>
  <si>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</si>
  <si>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</si>
  <si>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</si>
  <si>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</si>
  <si>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</si>
  <si>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</si>
  <si>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</si>
  <si>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</si>
  <si>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</si>
  <si>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</si>
  <si>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</si>
  <si>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</si>
  <si>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</si>
  <si>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</si>
  <si>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</si>
  <si>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</si>
  <si>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</si>
  <si>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</si>
  <si>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</si>
  <si>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</si>
  <si>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</si>
  <si>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</si>
  <si>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</si>
  <si>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</si>
  <si>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</si>
  <si>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</si>
  <si>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</si>
  <si>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</si>
  <si>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</si>
  <si>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</si>
  <si>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</si>
  <si>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</si>
  <si>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</si>
  <si>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</si>
  <si>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</si>
  <si>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</si>
  <si>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</si>
  <si>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</si>
  <si>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</si>
  <si>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</si>
  <si>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</si>
  <si>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</si>
  <si>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</si>
  <si>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</si>
  <si>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</si>
  <si>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</si>
  <si>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</si>
  <si>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</si>
  <si>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</si>
  <si>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</si>
  <si>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</si>
  <si>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</si>
  <si>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</si>
  <si>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</si>
  <si>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</si>
  <si>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</si>
  <si>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</si>
  <si>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</si>
  <si>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</si>
  <si>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</si>
  <si>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</si>
  <si>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</si>
  <si>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</si>
  <si>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</si>
  <si>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</si>
  <si>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</si>
  <si>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</si>
  <si>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</si>
  <si>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</si>
  <si>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</si>
  <si>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</si>
  <si>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</si>
  <si>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</si>
  <si>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</si>
  <si>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</si>
  <si>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</si>
  <si>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</si>
  <si>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</si>
  <si>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</si>
  <si>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</si>
  <si>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</si>
  <si>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</si>
  <si>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</si>
  <si>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</si>
  <si>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</si>
  <si>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</si>
  <si>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</si>
  <si>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</si>
  <si>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</si>
  <si>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</si>
  <si>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</si>
  <si>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</si>
  <si>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</si>
  <si>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</si>
  <si>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</si>
  <si>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</si>
  <si>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</si>
  <si>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</si>
  <si>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</si>
  <si>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</si>
  <si>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</si>
  <si>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</si>
  <si>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</si>
  <si>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</si>
  <si>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</si>
  <si>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</si>
  <si>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</si>
  <si>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</si>
  <si>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</si>
  <si>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</si>
  <si>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</si>
  <si>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</si>
  <si>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</si>
  <si>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</si>
  <si>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</si>
  <si>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</si>
  <si>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</si>
  <si>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</si>
  <si>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</si>
  <si>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</si>
  <si>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</si>
  <si>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</si>
  <si>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</si>
  <si>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</si>
  <si>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</si>
  <si>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</si>
  <si>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</si>
  <si>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</si>
  <si>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</si>
  <si>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</si>
  <si>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</si>
  <si>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</si>
  <si>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</si>
  <si>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</si>
  <si>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</si>
  <si>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</si>
  <si>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</si>
  <si>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</si>
  <si>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</si>
  <si>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</si>
  <si>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</si>
  <si>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</si>
  <si>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</si>
  <si>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</si>
  <si>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</si>
  <si>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</si>
  <si>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</si>
  <si>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</si>
  <si>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</si>
  <si>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</si>
  <si>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</si>
  <si>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</si>
  <si>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</si>
  <si>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</si>
  <si>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</si>
  <si>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</si>
  <si>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</si>
  <si>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</si>
  <si>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</si>
  <si>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</si>
  <si>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</si>
  <si>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</si>
  <si>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</si>
  <si>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</si>
  <si>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</si>
  <si>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</si>
  <si>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</si>
  <si>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</si>
  <si>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</si>
  <si>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</si>
  <si>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</si>
  <si>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</si>
  <si>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</si>
  <si>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</si>
  <si>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</si>
  <si>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</si>
  <si>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</si>
  <si>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</si>
  <si>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</si>
  <si>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</si>
  <si>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</si>
  <si>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</si>
  <si>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</si>
  <si>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</si>
  <si>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</si>
  <si>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</si>
  <si>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</si>
  <si>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</si>
  <si>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</si>
  <si>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</si>
  <si>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</si>
  <si>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</si>
  <si>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</si>
  <si>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</si>
  <si>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</si>
  <si>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</si>
  <si>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</si>
  <si>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</si>
  <si>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</si>
  <si>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</si>
  <si>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</si>
  <si>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</si>
  <si>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</si>
  <si>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</si>
  <si>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</si>
  <si>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</si>
  <si>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</si>
  <si>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</si>
  <si>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</si>
  <si>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</si>
  <si>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</si>
  <si>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</si>
  <si>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</si>
  <si>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</si>
  <si>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</si>
  <si>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</si>
  <si>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</si>
  <si>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</si>
  <si>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</si>
  <si>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</si>
  <si>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</si>
  <si>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</si>
  <si>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</si>
  <si>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</si>
  <si>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</si>
  <si>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</si>
  <si>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</si>
  <si>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</si>
  <si>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</si>
  <si>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</si>
  <si>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</si>
  <si>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</si>
  <si>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</si>
  <si>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</si>
  <si>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</si>
  <si>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</si>
  <si>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</si>
  <si>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</si>
  <si>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</si>
  <si>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</si>
  <si>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</si>
  <si>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</si>
  <si>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</si>
  <si>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</si>
  <si>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</si>
  <si>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</si>
  <si>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</si>
  <si>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</si>
  <si>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</si>
  <si>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</si>
  <si>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</si>
  <si>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</si>
  <si>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</si>
  <si>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</si>
  <si>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</si>
  <si>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</si>
  <si>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</si>
  <si>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</si>
  <si>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</si>
  <si>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</si>
  <si>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</si>
  <si>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</si>
  <si>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</si>
  <si>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</si>
  <si>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</si>
  <si>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</si>
  <si>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</si>
  <si>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</si>
  <si>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</si>
  <si>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</si>
  <si>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</si>
  <si>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</si>
  <si>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</si>
  <si>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</si>
  <si>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</si>
  <si>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</si>
  <si>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</si>
  <si>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</si>
  <si>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</si>
  <si>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</si>
  <si>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</si>
  <si>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</si>
  <si>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</si>
  <si>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</si>
  <si>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</si>
  <si>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</si>
  <si>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</si>
  <si>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</si>
  <si>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</si>
  <si>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</si>
  <si>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</si>
  <si>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</si>
  <si>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</si>
  <si>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</si>
  <si>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</si>
  <si>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</si>
  <si>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</si>
  <si>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</si>
  <si>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</si>
  <si>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</si>
  <si>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</si>
  <si>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</si>
  <si>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</si>
  <si>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</si>
  <si>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</si>
  <si>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</si>
  <si>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</si>
  <si>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</si>
  <si>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</si>
  <si>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</si>
  <si>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</si>
  <si>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</si>
  <si>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</si>
  <si>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</si>
  <si>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</si>
  <si>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</si>
  <si>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</si>
  <si>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</si>
  <si>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</si>
  <si>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</si>
  <si>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</si>
  <si>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</si>
  <si>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</si>
  <si>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</si>
  <si>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</si>
  <si>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</si>
  <si>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</si>
  <si>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</si>
  <si>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</si>
  <si>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</si>
  <si>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</si>
  <si>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</si>
  <si>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</si>
  <si>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</si>
  <si>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</si>
  <si>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</si>
  <si>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</si>
  <si>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</si>
  <si>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</si>
  <si>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</si>
  <si>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</si>
  <si>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</si>
  <si>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</si>
  <si>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</si>
  <si>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</si>
  <si>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</si>
  <si>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</si>
  <si>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</si>
  <si>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</si>
  <si>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</si>
  <si>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</si>
  <si>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</si>
  <si>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</si>
  <si>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</si>
  <si>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</si>
  <si>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</si>
  <si>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</si>
  <si>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</si>
  <si>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</si>
  <si>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</si>
  <si>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</si>
  <si>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</si>
  <si>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</si>
  <si>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</si>
  <si>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</si>
  <si>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</si>
  <si>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</si>
  <si>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</si>
  <si>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</si>
  <si>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</si>
  <si>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</si>
  <si>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</si>
  <si>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</si>
  <si>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</si>
  <si>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</si>
  <si>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</si>
  <si>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</si>
  <si>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</si>
  <si>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</si>
  <si>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</si>
  <si>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</si>
  <si>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</si>
  <si>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</si>
  <si>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</si>
  <si>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</si>
  <si>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</si>
  <si>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</si>
  <si>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</si>
  <si>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</si>
  <si>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</si>
  <si>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</si>
  <si>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</si>
  <si>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</si>
  <si>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</si>
  <si>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</si>
  <si>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</si>
  <si>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</si>
  <si>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</si>
  <si>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</si>
  <si>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</si>
  <si>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</si>
  <si>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</si>
  <si>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</si>
  <si>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</si>
  <si>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</si>
  <si>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</si>
  <si>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</si>
  <si>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</si>
  <si>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</si>
  <si>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</si>
  <si>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</si>
  <si>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</si>
  <si>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</si>
  <si>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</si>
  <si>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</si>
  <si>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</si>
  <si>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</si>
  <si>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</si>
  <si>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</si>
  <si>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</si>
  <si>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</si>
  <si>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</si>
  <si>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</si>
  <si>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</si>
  <si>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</si>
  <si>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</si>
  <si>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</si>
  <si>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</si>
  <si>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</si>
  <si>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</si>
  <si>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</si>
  <si>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</si>
  <si>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</si>
  <si>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</si>
  <si>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</si>
  <si>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</si>
  <si>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</si>
  <si>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</si>
  <si>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</si>
  <si>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</si>
  <si>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</si>
  <si>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</si>
  <si>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</si>
  <si>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</si>
  <si>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</si>
  <si>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</si>
  <si>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</si>
  <si>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</si>
  <si>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</si>
  <si>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</si>
  <si>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</si>
  <si>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</si>
  <si>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</si>
  <si>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</si>
  <si>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</si>
  <si>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</si>
  <si>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</si>
  <si>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</si>
  <si>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</si>
  <si>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</si>
  <si>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</si>
  <si>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</si>
  <si>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</si>
  <si>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</si>
  <si>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</si>
  <si>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</si>
  <si>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</si>
  <si>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</si>
  <si>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</si>
  <si>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</si>
  <si>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</si>
  <si>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</si>
  <si>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</si>
  <si>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</si>
  <si>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</si>
  <si>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</si>
  <si>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</si>
  <si>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</si>
  <si>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</si>
  <si>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</si>
  <si>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</si>
  <si>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</si>
  <si>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</si>
  <si>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</si>
  <si>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</si>
  <si>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</si>
  <si>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</si>
  <si>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</si>
  <si>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</si>
  <si>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</si>
  <si>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</si>
  <si>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</si>
  <si>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</si>
  <si>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</si>
  <si>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</si>
  <si>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</si>
  <si>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</si>
  <si>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</si>
  <si>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</si>
  <si>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</si>
  <si>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</si>
  <si>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</si>
  <si>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</si>
  <si>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</si>
  <si>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</si>
  <si>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</si>
  <si>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</si>
  <si>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</si>
  <si>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</si>
  <si>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</si>
  <si>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</si>
  <si>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</si>
  <si>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</si>
  <si>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</si>
  <si>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</si>
  <si>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</si>
  <si>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</si>
  <si>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</si>
  <si>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</si>
  <si>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</si>
  <si>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</si>
  <si>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</si>
  <si>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</si>
  <si>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</si>
  <si>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</si>
  <si>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</si>
  <si>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</si>
  <si>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</si>
  <si>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</si>
  <si>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</si>
  <si>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</si>
  <si>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</si>
  <si>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</si>
  <si>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</si>
  <si>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</si>
  <si>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</si>
  <si>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</si>
  <si>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</si>
  <si>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</si>
  <si>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</si>
  <si>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</si>
  <si>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</si>
  <si>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</si>
  <si>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</si>
  <si>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</si>
  <si>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</si>
  <si>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</si>
  <si>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</si>
  <si>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</si>
  <si>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</si>
  <si>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</si>
  <si>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</si>
  <si>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</si>
  <si>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</si>
  <si>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</si>
  <si>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</si>
  <si>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</si>
  <si>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</si>
  <si>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</si>
  <si>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</si>
  <si>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</si>
  <si>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</si>
  <si>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</si>
  <si>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</si>
  <si>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</si>
  <si>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</si>
  <si>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</si>
  <si>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</si>
  <si>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</si>
  <si>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</si>
  <si>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</si>
  <si>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</si>
  <si>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</si>
  <si>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</si>
  <si>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</si>
  <si>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</si>
  <si>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</si>
  <si>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</si>
  <si>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</si>
  <si>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</si>
  <si>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</si>
  <si>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</si>
  <si>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</si>
  <si>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</si>
  <si>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</si>
  <si>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</si>
  <si>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</si>
  <si>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</si>
  <si>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</si>
  <si>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</si>
  <si>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</si>
  <si>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</si>
  <si>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</si>
  <si>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</si>
  <si>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</si>
  <si>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</si>
  <si>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</si>
  <si>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</si>
  <si>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</si>
  <si>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</si>
  <si>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</si>
  <si>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</si>
  <si>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</si>
  <si>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</si>
  <si>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</si>
  <si>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</si>
  <si>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</si>
  <si>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</si>
  <si>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</si>
  <si>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</si>
  <si>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</si>
  <si>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</si>
  <si>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</si>
  <si>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</si>
  <si>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</si>
  <si>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</si>
  <si>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</si>
  <si>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</si>
  <si>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</si>
  <si>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</si>
  <si>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</si>
  <si>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</si>
  <si>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</si>
  <si>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</si>
  <si>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</si>
  <si>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</si>
  <si>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</si>
  <si>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</si>
  <si>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</si>
  <si>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</si>
  <si>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</si>
  <si>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</si>
  <si>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</si>
  <si>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</si>
  <si>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</si>
  <si>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</si>
  <si>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</si>
  <si>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</si>
  <si>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</si>
  <si>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</si>
  <si>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</si>
  <si>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</si>
  <si>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</si>
  <si>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</si>
  <si>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</si>
  <si>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</si>
  <si>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</si>
  <si>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</si>
  <si>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</si>
  <si>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</si>
  <si>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</si>
  <si>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</si>
  <si>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</si>
  <si>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</si>
  <si>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</si>
  <si>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</si>
  <si>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</si>
  <si>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</si>
  <si>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</si>
  <si>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</si>
  <si>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</si>
  <si>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</si>
  <si>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</si>
  <si>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</si>
  <si>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</si>
  <si>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</si>
  <si>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</si>
  <si>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</si>
  <si>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</si>
  <si>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</si>
  <si>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</si>
  <si>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</si>
  <si>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</si>
  <si>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</si>
  <si>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</si>
  <si>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</si>
  <si>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</si>
  <si>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</si>
  <si>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</si>
  <si>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</si>
  <si>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</si>
  <si>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</si>
  <si>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</si>
  <si>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</si>
  <si>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</si>
  <si>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</si>
  <si>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</si>
  <si>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</si>
  <si>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</si>
  <si>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</si>
  <si>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</si>
  <si>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</si>
  <si>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</si>
  <si>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</si>
  <si>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</si>
  <si>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</si>
  <si>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</si>
  <si>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</si>
  <si>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</si>
  <si>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</si>
  <si>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</si>
  <si>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</si>
  <si>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</si>
  <si>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</si>
  <si>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</si>
  <si>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</si>
  <si>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</si>
  <si>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</si>
  <si>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</si>
  <si>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</si>
  <si>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</si>
  <si>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</si>
  <si>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</si>
  <si>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</si>
  <si>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</si>
  <si>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</si>
  <si>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</si>
  <si>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</si>
  <si>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</si>
  <si>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</si>
  <si>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</si>
  <si>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</si>
  <si>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</si>
  <si>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</si>
  <si>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</si>
  <si>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</si>
  <si>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</si>
  <si>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</si>
  <si>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</si>
  <si>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</si>
  <si>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</si>
  <si>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</si>
  <si>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</si>
  <si>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</si>
  <si>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</si>
  <si>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</si>
  <si>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</si>
  <si>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</si>
  <si>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</si>
  <si>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</si>
  <si>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</si>
  <si>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</si>
  <si>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</si>
  <si>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</si>
  <si>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</si>
  <si>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</si>
  <si>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</si>
  <si>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</si>
  <si>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</si>
  <si>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</si>
  <si>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</si>
  <si>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</si>
  <si>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</si>
  <si>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</si>
  <si>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</si>
  <si>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</si>
  <si>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</si>
  <si>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</si>
  <si>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</si>
  <si>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</si>
  <si>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</si>
  <si>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</si>
  <si>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</si>
  <si>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</si>
  <si>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</si>
  <si>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</si>
  <si>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</si>
  <si>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</si>
  <si>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</si>
  <si>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</si>
  <si>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</si>
  <si>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</si>
  <si>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</si>
  <si>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</si>
  <si>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</si>
  <si>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</si>
  <si>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</si>
  <si>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</si>
  <si>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</si>
  <si>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</si>
  <si>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</si>
  <si>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</si>
  <si>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</si>
  <si>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</si>
  <si>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</si>
  <si>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</si>
  <si>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</si>
  <si>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</si>
  <si>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</si>
  <si>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</si>
  <si>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</si>
  <si>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</si>
  <si>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</si>
  <si>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</si>
  <si>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</si>
  <si>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</si>
  <si>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</si>
  <si>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</si>
  <si>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</si>
  <si>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</si>
  <si>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</si>
  <si>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</si>
  <si>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</si>
  <si>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</si>
  <si>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</si>
  <si>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</si>
  <si>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</si>
  <si>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</si>
  <si>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</si>
  <si>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</si>
  <si>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</si>
  <si>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</si>
  <si>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</si>
  <si>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</si>
  <si>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</si>
  <si>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</si>
  <si>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</si>
  <si>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</si>
  <si>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</si>
  <si>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</si>
  <si>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</si>
  <si>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</si>
  <si>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</si>
  <si>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</si>
  <si>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</si>
  <si>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</si>
  <si>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</si>
  <si>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</si>
  <si>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</si>
  <si>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</si>
  <si>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</si>
  <si>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</si>
  <si>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</si>
  <si>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</si>
  <si>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</si>
  <si>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</si>
  <si>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</si>
  <si>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</si>
  <si>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</si>
  <si>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</si>
  <si>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</si>
  <si>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</si>
  <si>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</si>
  <si>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</si>
  <si>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</si>
  <si>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</si>
  <si>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</si>
  <si>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</si>
  <si>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</si>
  <si>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</si>
  <si>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</si>
  <si>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</si>
  <si>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</si>
  <si>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</si>
  <si>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</si>
  <si>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</si>
  <si>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</si>
  <si>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</si>
  <si>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</si>
  <si>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</si>
  <si>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</si>
  <si>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</si>
  <si>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</si>
  <si>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</si>
  <si>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</si>
  <si>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</si>
  <si>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</si>
  <si>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</si>
  <si>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</si>
  <si>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</si>
  <si>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</si>
  <si>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</si>
  <si>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</si>
  <si>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</si>
  <si>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</si>
  <si>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</si>
  <si>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</si>
  <si>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</si>
  <si>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</si>
  <si>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</si>
  <si>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</si>
  <si>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</si>
  <si>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</si>
  <si>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</si>
  <si>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</si>
  <si>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</si>
  <si>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</si>
  <si>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</si>
  <si>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</si>
  <si>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</si>
  <si>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</si>
  <si>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</si>
  <si>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</si>
  <si>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</si>
  <si>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</si>
  <si>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</si>
  <si>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</si>
  <si>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</si>
  <si>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</si>
  <si>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</si>
  <si>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</si>
  <si>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</si>
  <si>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</si>
  <si>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</si>
  <si>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</si>
  <si>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</si>
  <si>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</si>
  <si>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</si>
  <si>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</si>
  <si>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</si>
  <si>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</si>
  <si>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</si>
  <si>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</si>
  <si>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</si>
  <si>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</si>
  <si>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</si>
  <si>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</si>
  <si>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</si>
  <si>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</si>
  <si>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</si>
  <si>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</si>
  <si>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</si>
  <si>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</si>
  <si>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</si>
  <si>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</si>
  <si>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</si>
  <si>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</si>
  <si>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</si>
  <si>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</si>
  <si>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</si>
  <si>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</si>
  <si>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</si>
  <si>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</si>
  <si>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</si>
  <si>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</si>
  <si>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</si>
  <si>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</si>
  <si>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</si>
  <si>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</si>
  <si>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</si>
  <si>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</si>
  <si>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</si>
  <si>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</si>
  <si>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</si>
  <si>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</si>
  <si>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</si>
  <si>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</si>
  <si>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</si>
  <si>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</si>
  <si>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</si>
  <si>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</si>
  <si>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</si>
  <si>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</si>
  <si>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</si>
  <si>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</si>
  <si>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</si>
  <si>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</si>
  <si>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</si>
  <si>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</si>
  <si>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</si>
  <si>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</si>
  <si>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</si>
  <si>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</si>
  <si>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</si>
  <si>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</si>
  <si>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</si>
  <si>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</si>
  <si>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</si>
  <si>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</si>
  <si>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</si>
  <si>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</si>
  <si>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</si>
  <si>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</si>
  <si>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</si>
  <si>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</si>
  <si>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</si>
  <si>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</si>
  <si>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</si>
  <si>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</si>
  <si>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</si>
  <si>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</si>
  <si>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</si>
  <si>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</si>
  <si>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</si>
  <si>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</si>
  <si>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</si>
  <si>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</si>
  <si>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</si>
  <si>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</si>
  <si>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</si>
  <si>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</si>
  <si>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</si>
  <si>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</si>
  <si>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</si>
  <si>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</si>
  <si>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</si>
  <si>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</si>
  <si>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</si>
  <si>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</si>
  <si>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</si>
  <si>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</si>
  <si>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</si>
  <si>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</si>
  <si>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</si>
  <si>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</si>
  <si>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</si>
  <si>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</si>
  <si>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</si>
  <si>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</si>
  <si>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</si>
  <si>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</si>
  <si>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</si>
  <si>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</si>
  <si>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</si>
  <si>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</si>
  <si>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</si>
  <si>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</si>
  <si>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</si>
  <si>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</si>
  <si>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</si>
  <si>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</si>
  <si>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</si>
  <si>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</si>
  <si>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</si>
  <si>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</si>
  <si>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</si>
  <si>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</si>
  <si>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</si>
  <si>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</si>
  <si>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</si>
  <si>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</si>
  <si>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</si>
  <si>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</si>
  <si>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</si>
  <si>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</si>
  <si>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</si>
  <si>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</si>
  <si>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</si>
  <si>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</si>
  <si>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</si>
  <si>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</si>
  <si>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</si>
  <si>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</si>
  <si>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</si>
  <si>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</si>
  <si>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</si>
  <si>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</si>
  <si>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</si>
  <si>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</si>
  <si>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</si>
  <si>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</si>
  <si>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</si>
  <si>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</si>
  <si>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</si>
  <si>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</si>
  <si>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</si>
  <si>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</si>
  <si>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</si>
  <si>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</si>
  <si>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</si>
  <si>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</si>
  <si>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</si>
  <si>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</si>
  <si>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</si>
  <si>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</si>
  <si>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</si>
  <si>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</si>
  <si>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</si>
  <si>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</si>
  <si>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</si>
  <si>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</si>
  <si>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</si>
  <si>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</si>
  <si>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</si>
  <si>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</si>
  <si>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</si>
  <si>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</si>
  <si>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</si>
  <si>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</si>
  <si>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</si>
  <si>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</si>
  <si>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</si>
  <si>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</si>
  <si>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</si>
  <si>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</si>
  <si>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</si>
  <si>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</si>
  <si>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</si>
  <si>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</si>
  <si>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</si>
  <si>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</si>
  <si>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</si>
  <si>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</si>
  <si>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</si>
  <si>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</si>
  <si>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</si>
  <si>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</si>
  <si>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</si>
  <si>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</si>
  <si>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</si>
  <si>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</si>
  <si>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</si>
  <si>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</si>
  <si>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</si>
  <si>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</si>
  <si>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</si>
  <si>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</si>
  <si>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</si>
  <si>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</si>
  <si>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</si>
  <si>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</si>
  <si>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</si>
  <si>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</si>
  <si>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</si>
  <si>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</si>
  <si>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</si>
  <si>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</si>
  <si>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</si>
  <si>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</si>
  <si>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</si>
  <si>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</si>
  <si>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</si>
  <si>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</si>
  <si>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</si>
  <si>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</si>
  <si>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</si>
  <si>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</si>
  <si>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</si>
  <si>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</si>
  <si>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</si>
  <si>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</si>
  <si>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</si>
  <si>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</si>
  <si>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</si>
  <si>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</si>
  <si>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</si>
  <si>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</si>
  <si>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</si>
  <si>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</si>
  <si>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</si>
  <si>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</si>
  <si>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</si>
  <si>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</si>
  <si>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</si>
  <si>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</si>
  <si>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</si>
  <si>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</si>
  <si>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</si>
  <si>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</si>
  <si>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</si>
  <si>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</si>
  <si>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</si>
  <si>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</si>
  <si>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</si>
  <si>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</si>
  <si>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</si>
  <si>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</si>
  <si>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</si>
  <si>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</si>
  <si>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</si>
  <si>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</si>
  <si>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</si>
  <si>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</si>
  <si>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</si>
  <si>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</si>
  <si>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</si>
  <si>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</si>
  <si>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</si>
  <si>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</si>
  <si>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</si>
  <si>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</si>
  <si>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</si>
  <si>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</si>
  <si>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</si>
  <si>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</si>
  <si>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</si>
  <si>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</si>
  <si>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</si>
  <si>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</si>
  <si>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</si>
  <si>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</si>
  <si>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</si>
  <si>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</si>
  <si>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</si>
  <si>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</si>
  <si>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</si>
  <si>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</si>
  <si>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</si>
  <si>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</si>
  <si>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</si>
  <si>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</si>
  <si>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</si>
  <si>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</si>
  <si>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</si>
  <si>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</si>
  <si>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</si>
  <si>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</si>
  <si>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</si>
  <si>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</si>
  <si>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</si>
  <si>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</si>
  <si>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</si>
  <si>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</si>
  <si>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</si>
  <si>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</si>
  <si>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</si>
  <si>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</si>
  <si>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</si>
  <si>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</si>
  <si>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</si>
  <si>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</si>
  <si>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</si>
  <si>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</si>
  <si>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</si>
  <si>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</si>
  <si>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</si>
  <si>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</si>
  <si>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</si>
  <si>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</si>
  <si>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</si>
  <si>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</si>
  <si>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</si>
  <si>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</si>
  <si>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</si>
  <si>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</si>
  <si>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</si>
  <si>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</si>
  <si>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</si>
  <si>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</si>
  <si>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</si>
  <si>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</si>
  <si>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</si>
  <si>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</si>
  <si>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</si>
  <si>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</si>
  <si>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</si>
  <si>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</si>
  <si>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</si>
  <si>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</si>
  <si>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</si>
  <si>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</si>
  <si>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</si>
  <si>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</si>
  <si>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</si>
  <si>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</si>
  <si>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</si>
  <si>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</si>
  <si>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</si>
  <si>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</si>
  <si>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</si>
  <si>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</si>
  <si>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</si>
  <si>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</si>
  <si>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</si>
  <si>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</si>
  <si>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</si>
  <si>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</si>
  <si>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</si>
  <si>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</si>
  <si>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</si>
  <si>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</si>
  <si>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</si>
  <si>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</si>
  <si>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</si>
  <si>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</si>
  <si>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</si>
  <si>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</si>
  <si>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</si>
  <si>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</si>
  <si>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</si>
  <si>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</si>
  <si>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</si>
  <si>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</si>
  <si>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</si>
  <si>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</si>
  <si>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</si>
  <si>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</si>
  <si>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</si>
  <si>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</si>
  <si>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</si>
  <si>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</si>
  <si>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</si>
  <si>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</si>
  <si>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</si>
  <si>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</si>
  <si>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</si>
  <si>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</si>
  <si>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</si>
  <si>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</si>
  <si>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</si>
  <si>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</si>
  <si>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</si>
  <si>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</si>
  <si>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</si>
  <si>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</si>
  <si>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</si>
  <si>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</si>
  <si>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</si>
  <si>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</si>
  <si>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</si>
  <si>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</si>
  <si>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</si>
  <si>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</si>
  <si>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</si>
  <si>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</si>
  <si>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</si>
  <si>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</si>
  <si>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</si>
  <si>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</si>
  <si>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</si>
  <si>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</si>
  <si>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</si>
  <si>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</si>
  <si>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</si>
  <si>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</si>
  <si>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</si>
  <si>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</si>
  <si>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</si>
  <si>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</si>
  <si>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</si>
  <si>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</si>
  <si>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</si>
  <si>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</si>
  <si>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</si>
  <si>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</si>
  <si>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</si>
  <si>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</si>
  <si>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</si>
  <si>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</si>
  <si>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</si>
  <si>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</si>
  <si>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</si>
  <si>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</si>
  <si>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</si>
  <si>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</si>
  <si>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</si>
  <si>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</si>
  <si>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</si>
  <si>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</si>
  <si>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</si>
  <si>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</si>
  <si>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</si>
  <si>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</si>
  <si>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</si>
  <si>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</si>
  <si>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</si>
  <si>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</si>
  <si>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</si>
  <si>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</si>
  <si>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</si>
  <si>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</si>
  <si>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</si>
  <si>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</si>
  <si>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</si>
  <si>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</si>
  <si>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</si>
  <si>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</si>
  <si>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</si>
  <si>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</si>
  <si>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</si>
  <si>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</si>
  <si>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</si>
  <si>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</si>
  <si>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</si>
  <si>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</si>
  <si>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</si>
  <si>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</si>
  <si>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</si>
  <si>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</si>
  <si>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</si>
  <si>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</si>
  <si>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</si>
  <si>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</si>
  <si>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</si>
  <si>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</si>
  <si>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</si>
  <si>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</si>
  <si>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</si>
  <si>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</si>
  <si>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</si>
  <si>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</si>
  <si>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</si>
  <si>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</si>
  <si>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</si>
  <si>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</si>
  <si>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</si>
  <si>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</si>
  <si>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</si>
  <si>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</si>
  <si>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</si>
  <si>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</si>
  <si>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</si>
  <si>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</si>
  <si>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</si>
  <si>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</si>
  <si>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</si>
  <si>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</si>
  <si>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</si>
  <si>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</si>
  <si>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</si>
  <si>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</si>
  <si>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</si>
  <si>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</si>
  <si>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</si>
  <si>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</si>
  <si>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</si>
  <si>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</si>
  <si>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</si>
  <si>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</si>
  <si>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</si>
  <si>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</si>
  <si>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</si>
  <si>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</si>
  <si>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</si>
  <si>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</si>
  <si>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</si>
  <si>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</si>
  <si>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</si>
  <si>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</si>
  <si>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</si>
  <si>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</si>
  <si>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</si>
  <si>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</si>
  <si>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</si>
  <si>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</si>
  <si>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</si>
  <si>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</si>
  <si>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</si>
  <si>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</si>
  <si>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</si>
  <si>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</si>
  <si>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</si>
  <si>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</si>
  <si>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</si>
  <si>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</si>
  <si>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</si>
  <si>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</si>
  <si>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</si>
  <si>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</si>
  <si>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</si>
  <si>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</si>
  <si>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</si>
  <si>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</si>
  <si>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</si>
  <si>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</si>
  <si>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</si>
  <si>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</si>
  <si>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</si>
  <si>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</si>
  <si>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</si>
  <si>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</si>
  <si>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</si>
  <si>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</si>
  <si>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</si>
  <si>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</si>
  <si>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</si>
  <si>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</si>
  <si>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</si>
  <si>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</si>
  <si>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</si>
  <si>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</si>
  <si>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</si>
  <si>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</si>
  <si>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</si>
  <si>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</si>
  <si>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</si>
  <si>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</si>
  <si>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</si>
  <si>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</si>
  <si>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</si>
  <si>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</si>
  <si>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</si>
  <si>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</si>
  <si>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</si>
  <si>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</si>
  <si>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</si>
  <si>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</si>
  <si>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</si>
  <si>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</si>
  <si>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</si>
  <si>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</si>
  <si>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</si>
  <si>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</si>
  <si>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</si>
  <si>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</si>
  <si>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</si>
  <si>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</si>
  <si>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</si>
  <si>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</si>
  <si>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</si>
  <si>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</si>
  <si>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</si>
  <si>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</si>
  <si>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</si>
  <si>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</si>
  <si>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</si>
  <si>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</si>
  <si>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</si>
  <si>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</si>
  <si>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</si>
  <si>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</si>
  <si>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</si>
  <si>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</si>
  <si>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</si>
  <si>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</si>
  <si>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</si>
  <si>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</si>
  <si>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</si>
  <si>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</si>
  <si>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</si>
  <si>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</si>
  <si>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</si>
  <si>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</si>
  <si>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</si>
  <si>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</si>
  <si>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</si>
  <si>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</si>
  <si>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</si>
  <si>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</si>
  <si>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</si>
  <si>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</si>
  <si>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</si>
  <si>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</si>
  <si>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</si>
  <si>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</si>
  <si>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</si>
  <si>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</si>
  <si>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</si>
  <si>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</si>
  <si>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</si>
  <si>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</si>
  <si>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</si>
  <si>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</si>
  <si>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</si>
  <si>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</si>
  <si>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</si>
  <si>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</si>
  <si>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</si>
  <si>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</si>
  <si>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</si>
  <si>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</si>
  <si>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</si>
  <si>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</si>
  <si>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</si>
  <si>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</si>
  <si>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</si>
  <si>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</si>
  <si>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</si>
  <si>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</si>
  <si>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</si>
  <si>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</si>
  <si>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</si>
  <si>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</si>
  <si>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</si>
  <si>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</si>
  <si>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</si>
  <si>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</si>
  <si>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</si>
  <si>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</si>
  <si>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</si>
  <si>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</si>
  <si>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</si>
  <si>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</si>
  <si>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</si>
  <si>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</si>
  <si>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</si>
  <si>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</si>
  <si>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</si>
  <si>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</si>
  <si>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</si>
  <si>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</si>
  <si>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</si>
  <si>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</si>
  <si>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</si>
  <si>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</si>
  <si>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</si>
  <si>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</si>
  <si>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</si>
  <si>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</si>
  <si>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</si>
  <si>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</si>
  <si>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</si>
  <si>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</si>
  <si>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</si>
  <si>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</si>
  <si>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</si>
  <si>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</si>
  <si>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</si>
  <si>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</si>
  <si>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</si>
  <si>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</si>
  <si>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</si>
  <si>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</si>
  <si>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</si>
  <si>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</si>
  <si>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</si>
  <si>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</si>
  <si>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</si>
  <si>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</si>
  <si>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</si>
  <si>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</si>
  <si>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</si>
  <si>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</si>
  <si>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</si>
  <si>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</si>
  <si>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</si>
  <si>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</si>
  <si>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</si>
  <si>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</si>
  <si>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</si>
  <si>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</si>
  <si>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</si>
  <si>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</si>
  <si>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</si>
  <si>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</si>
  <si>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</si>
  <si>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</si>
  <si>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</si>
  <si>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</si>
  <si>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</si>
  <si>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</si>
  <si>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</si>
  <si>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</si>
  <si>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</si>
  <si>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</si>
  <si>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</si>
  <si>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</si>
  <si>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</si>
  <si>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</si>
  <si>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</si>
  <si>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</si>
  <si>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</si>
  <si>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</si>
  <si>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</si>
  <si>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</si>
  <si>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</si>
  <si>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</si>
  <si>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</si>
  <si>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</si>
  <si>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</si>
  <si>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</si>
  <si>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</si>
  <si>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</si>
  <si>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</si>
  <si>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</si>
  <si>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</si>
  <si>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</si>
  <si>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</si>
  <si>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</si>
  <si>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</si>
  <si>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</si>
  <si>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</si>
  <si>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</si>
  <si>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</si>
  <si>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</si>
  <si>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</si>
  <si>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</si>
  <si>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</si>
  <si>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</si>
  <si>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</si>
  <si>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</si>
  <si>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</si>
  <si>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</si>
  <si>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</si>
  <si>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</si>
  <si>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</si>
  <si>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</si>
  <si>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</si>
  <si>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</si>
  <si>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</si>
  <si>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</si>
  <si>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</si>
  <si>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</si>
  <si>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</si>
  <si>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</si>
  <si>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</si>
  <si>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</si>
  <si>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</si>
  <si>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</si>
  <si>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</si>
  <si>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</si>
  <si>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</si>
  <si>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</si>
  <si>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</si>
  <si>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</si>
  <si>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</si>
  <si>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</si>
  <si>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</si>
  <si>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</si>
  <si>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</si>
  <si>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</si>
  <si>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</si>
  <si>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</si>
  <si>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</si>
  <si>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</si>
  <si>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</si>
  <si>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</si>
  <si>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</si>
  <si>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</si>
  <si>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</si>
  <si>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</si>
  <si>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</si>
  <si>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</si>
  <si>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</si>
  <si>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</si>
  <si>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</si>
  <si>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</si>
  <si>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</si>
  <si>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</si>
  <si>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</si>
  <si>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</si>
  <si>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</si>
  <si>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</si>
  <si>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</si>
  <si>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</si>
  <si>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</si>
  <si>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</si>
  <si>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</si>
  <si>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</si>
  <si>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</si>
  <si>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</si>
  <si>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</si>
  <si>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</si>
  <si>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</si>
  <si>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</si>
  <si>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</si>
  <si>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</si>
  <si>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</si>
  <si>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</si>
  <si>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</si>
  <si>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</si>
  <si>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</si>
  <si>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</si>
  <si>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</si>
  <si>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</si>
  <si>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</si>
  <si>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</si>
  <si>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</si>
  <si>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</si>
  <si>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</si>
  <si>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</si>
  <si>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</si>
  <si>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</si>
  <si>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</si>
  <si>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</si>
  <si>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</si>
  <si>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</si>
  <si>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</si>
  <si>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</si>
  <si>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</si>
  <si>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</si>
  <si>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</si>
  <si>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</si>
  <si>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</si>
  <si>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</si>
  <si>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</si>
  <si>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</si>
  <si>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</si>
  <si>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</si>
  <si>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</si>
  <si>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</si>
  <si>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</si>
  <si>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</si>
  <si>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</si>
  <si>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</si>
  <si>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</si>
  <si>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</si>
  <si>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</si>
  <si>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</si>
  <si>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</si>
  <si>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</si>
  <si>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</si>
  <si>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</si>
  <si>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</si>
  <si>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</si>
  <si>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</si>
  <si>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</si>
  <si>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</si>
  <si>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</si>
  <si>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</si>
  <si>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</si>
  <si>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</si>
  <si>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</si>
  <si>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</si>
  <si>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</si>
  <si>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</si>
  <si>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</si>
  <si>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</si>
  <si>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</si>
  <si>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</si>
  <si>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</si>
  <si>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</si>
  <si>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</si>
  <si>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</si>
  <si>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</si>
  <si>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</si>
  <si>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</si>
  <si>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</si>
  <si>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</si>
  <si>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</si>
  <si>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</si>
  <si>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</si>
  <si>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</si>
  <si>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</si>
  <si>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</si>
  <si>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</si>
  <si>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</si>
  <si>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</si>
  <si>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</si>
  <si>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</si>
  <si>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</si>
  <si>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</si>
  <si>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</si>
  <si>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</si>
  <si>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</si>
  <si>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</si>
  <si>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</si>
  <si>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</si>
  <si>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</si>
  <si>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</si>
  <si>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</si>
  <si>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</si>
  <si>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</si>
  <si>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</si>
  <si>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</si>
  <si>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</si>
  <si>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</si>
  <si>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</si>
  <si>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</si>
  <si>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</si>
  <si>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</si>
  <si>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</si>
  <si>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</si>
  <si>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</si>
  <si>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</si>
  <si>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</si>
  <si>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</si>
  <si>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</si>
  <si>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</si>
  <si>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</si>
  <si>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</si>
  <si>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</si>
  <si>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</si>
  <si>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</si>
  <si>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</si>
  <si>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</si>
  <si>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</si>
  <si>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</si>
  <si>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</si>
  <si>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</si>
  <si>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</si>
  <si>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</si>
  <si>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</si>
  <si>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</si>
  <si>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</si>
  <si>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</si>
  <si>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</si>
  <si>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</si>
  <si>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</si>
  <si>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</si>
  <si>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</si>
  <si>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</si>
  <si>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</si>
  <si>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</si>
  <si>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</si>
  <si>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</si>
  <si>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</si>
  <si>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</si>
  <si>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</si>
  <si>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</si>
  <si>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</si>
  <si>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</si>
  <si>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</si>
  <si>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</si>
  <si>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</si>
  <si>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</si>
  <si>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</si>
  <si>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</si>
  <si>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</si>
  <si>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</si>
  <si>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</si>
  <si>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</si>
  <si>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</si>
  <si>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</si>
  <si>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</si>
  <si>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</si>
  <si>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</si>
  <si>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</si>
  <si>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</si>
  <si>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</si>
  <si>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</si>
  <si>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</si>
  <si>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</si>
  <si>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</si>
  <si>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</si>
  <si>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</si>
  <si>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</si>
  <si>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</si>
  <si>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</si>
  <si>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</si>
  <si>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</si>
  <si>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</si>
  <si>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</si>
  <si>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</si>
  <si>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</si>
  <si>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</si>
  <si>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</si>
  <si>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</si>
  <si>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</si>
  <si>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</si>
  <si>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</si>
  <si>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</si>
  <si>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</si>
  <si>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</si>
  <si>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</si>
  <si>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</si>
  <si>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</si>
  <si>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</si>
  <si>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</si>
  <si>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</si>
  <si>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</si>
  <si>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</si>
  <si>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</si>
  <si>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</si>
  <si>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</si>
  <si>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</si>
  <si>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</si>
  <si>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</si>
  <si>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</si>
  <si>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</si>
  <si>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</si>
  <si>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</si>
  <si>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</si>
  <si>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</si>
  <si>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</si>
  <si>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</si>
  <si>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</si>
  <si>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</si>
  <si>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</si>
  <si>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</si>
  <si>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</si>
  <si>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</si>
  <si>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</si>
  <si>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</si>
  <si>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</si>
  <si>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</si>
  <si>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</si>
  <si>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</si>
  <si>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</si>
  <si>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</si>
  <si>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</si>
  <si>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</si>
  <si>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</si>
  <si>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</si>
  <si>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</si>
  <si>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</si>
  <si>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</si>
  <si>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</si>
  <si>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</si>
  <si>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</si>
  <si>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</si>
  <si>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</si>
  <si>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</si>
  <si>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</si>
  <si>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</si>
  <si>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</si>
  <si>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</si>
  <si>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</si>
  <si>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</si>
  <si>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</si>
  <si>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</si>
  <si>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</si>
  <si>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</si>
  <si>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</si>
  <si>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</si>
  <si>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</si>
  <si>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</si>
  <si>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</si>
  <si>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</si>
  <si>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</si>
  <si>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</si>
  <si>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</si>
  <si>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</si>
  <si>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</si>
  <si>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</si>
  <si>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</si>
  <si>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</si>
  <si>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</si>
  <si>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</si>
  <si>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</si>
  <si>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</si>
  <si>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</si>
  <si>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</si>
  <si>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</si>
  <si>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</si>
  <si>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</si>
  <si>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</si>
  <si>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</si>
  <si>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</si>
  <si>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</si>
  <si>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</si>
  <si>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</si>
  <si>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</si>
  <si>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</si>
  <si>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</si>
  <si>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</si>
  <si>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</si>
  <si>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</si>
  <si>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</si>
  <si>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</si>
  <si>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</si>
  <si>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</si>
  <si>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</si>
  <si>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</si>
  <si>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</si>
  <si>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</si>
  <si>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</si>
  <si>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</si>
  <si>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</si>
  <si>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</si>
  <si>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</si>
  <si>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</si>
  <si>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</si>
  <si>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</si>
  <si>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</si>
  <si>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</si>
  <si>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</si>
  <si>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</si>
  <si>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</si>
  <si>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</si>
  <si>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</si>
  <si>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</si>
  <si>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</si>
  <si>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</si>
  <si>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</si>
  <si>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</si>
  <si>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</si>
  <si>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</si>
  <si>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</si>
  <si>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</si>
  <si>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</si>
  <si>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</si>
  <si>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</si>
  <si>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</si>
  <si>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</si>
  <si>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</si>
  <si>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</si>
  <si>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</si>
  <si>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</si>
  <si>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</si>
  <si>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</si>
  <si>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</si>
  <si>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</si>
  <si>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</si>
  <si>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</si>
  <si>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</si>
  <si>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</si>
  <si>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</si>
  <si>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</si>
  <si>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</si>
  <si>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</si>
  <si>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</si>
  <si>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</si>
  <si>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</si>
  <si>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</si>
  <si>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</si>
  <si>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</si>
  <si>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</si>
  <si>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</si>
  <si>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</si>
  <si>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</si>
  <si>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</si>
  <si>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</si>
  <si>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</si>
  <si>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</si>
  <si>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</si>
  <si>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</si>
  <si>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</si>
  <si>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</si>
  <si>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</si>
  <si>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</si>
  <si>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</si>
  <si>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</si>
  <si>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</si>
  <si>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</si>
  <si>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</si>
  <si>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</si>
  <si>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</si>
  <si>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</si>
  <si>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</si>
  <si>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</si>
  <si>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</si>
  <si>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</si>
  <si>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</si>
  <si>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</si>
  <si>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</si>
  <si>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</si>
  <si>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</si>
  <si>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</si>
  <si>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</si>
  <si>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</si>
  <si>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</si>
  <si>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</si>
  <si>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</si>
  <si>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</si>
  <si>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</si>
  <si>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</si>
  <si>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</si>
  <si>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</si>
  <si>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</si>
  <si>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</si>
  <si>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</si>
  <si>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</si>
  <si>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</si>
  <si>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</si>
  <si>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</si>
  <si>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</si>
  <si>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</si>
  <si>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</si>
  <si>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</si>
  <si>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</si>
  <si>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</si>
  <si>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</si>
  <si>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</si>
  <si>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</si>
  <si>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</si>
  <si>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</si>
  <si>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</si>
  <si>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</si>
  <si>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</si>
  <si>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</si>
  <si>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</si>
  <si>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</si>
  <si>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</si>
  <si>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</si>
  <si>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</si>
  <si>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</si>
  <si>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</si>
  <si>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</si>
  <si>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</si>
  <si>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</si>
  <si>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</si>
  <si>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</si>
  <si>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</si>
  <si>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</si>
  <si>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</si>
  <si>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</si>
  <si>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</si>
  <si>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</si>
  <si>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</si>
  <si>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</si>
  <si>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</si>
  <si>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</si>
  <si>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</si>
  <si>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</si>
  <si>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</si>
  <si>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</si>
  <si>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</si>
  <si>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</si>
  <si>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</si>
  <si>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</si>
  <si>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</si>
  <si>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</si>
  <si>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</si>
  <si>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</si>
  <si>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</si>
  <si>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</si>
  <si>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</si>
  <si>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</si>
  <si>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</si>
  <si>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</si>
  <si>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</si>
  <si>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</si>
  <si>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</si>
  <si>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</si>
  <si>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</si>
  <si>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</si>
  <si>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</si>
  <si>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</si>
  <si>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</si>
  <si>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</si>
  <si>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</si>
  <si>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</si>
  <si>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</si>
  <si>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</si>
  <si>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</si>
  <si>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</si>
  <si>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</si>
  <si>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</si>
  <si>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</si>
  <si>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</si>
  <si>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</si>
  <si>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</si>
  <si>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</si>
  <si>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</si>
  <si>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</si>
  <si>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</si>
  <si>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</si>
  <si>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</si>
  <si>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</si>
  <si>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</si>
  <si>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</si>
  <si>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</si>
  <si>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</si>
  <si>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</si>
  <si>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</si>
  <si>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</si>
  <si>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</si>
  <si>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</si>
  <si>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</si>
  <si>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</si>
  <si>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</si>
  <si>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</si>
  <si>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</si>
  <si>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</si>
  <si>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</si>
  <si>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</si>
  <si>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</si>
  <si>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</si>
  <si>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</si>
  <si>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</si>
  <si>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</si>
  <si>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</si>
  <si>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</si>
  <si>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</si>
  <si>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</si>
  <si>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</si>
  <si>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</si>
  <si>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</si>
  <si>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</si>
  <si>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</si>
  <si>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</si>
  <si>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</si>
  <si>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</si>
  <si>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</si>
  <si>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</si>
  <si>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</si>
  <si>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</si>
  <si>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</si>
  <si>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</si>
  <si>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</si>
  <si>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</si>
  <si>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</si>
  <si>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</si>
  <si>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</si>
  <si>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</si>
  <si>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</si>
  <si>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</si>
  <si>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</si>
  <si>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</si>
  <si>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</si>
  <si>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</si>
  <si>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</si>
  <si>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</si>
  <si>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</si>
  <si>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</si>
  <si>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</si>
  <si>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</si>
  <si>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</si>
  <si>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</si>
  <si>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</si>
  <si>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</si>
  <si>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</si>
  <si>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</si>
  <si>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</si>
  <si>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</si>
  <si>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</si>
  <si>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</si>
  <si>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</si>
  <si>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</si>
  <si>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</si>
  <si>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</si>
  <si>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</si>
  <si>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</si>
  <si>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</si>
  <si>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</si>
  <si>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</si>
  <si>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</si>
  <si>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</si>
  <si>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</si>
  <si>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</si>
  <si>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</si>
  <si>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</si>
  <si>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</si>
  <si>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</si>
  <si>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</si>
  <si>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</si>
  <si>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</si>
  <si>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</si>
  <si>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</si>
  <si>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</si>
  <si>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</si>
  <si>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</si>
  <si>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</si>
  <si>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</si>
  <si>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</si>
  <si>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</si>
  <si>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</si>
  <si>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</si>
  <si>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</si>
  <si>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</si>
  <si>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</si>
  <si>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</si>
  <si>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</si>
  <si>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</si>
  <si>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</si>
  <si>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</si>
  <si>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</si>
  <si>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</si>
  <si>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</si>
  <si>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</si>
  <si>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</si>
  <si>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</si>
  <si>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</si>
  <si>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</si>
  <si>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</si>
  <si>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</si>
  <si>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</si>
  <si>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</si>
  <si>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</si>
  <si>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</si>
  <si>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</si>
  <si>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</si>
  <si>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</si>
  <si>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</si>
  <si>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</si>
  <si>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</si>
  <si>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</si>
  <si>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</si>
  <si>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</si>
  <si>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</si>
  <si>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</si>
  <si>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</si>
  <si>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</si>
  <si>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</si>
  <si>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</si>
  <si>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</si>
  <si>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</si>
  <si>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</si>
  <si>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</si>
  <si>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</si>
  <si>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</si>
  <si>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</si>
  <si>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</si>
  <si>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</si>
  <si>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</si>
  <si>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</si>
  <si>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</si>
  <si>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</si>
  <si>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</si>
  <si>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</si>
  <si>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</si>
  <si>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</si>
  <si>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</si>
  <si>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</si>
  <si>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</si>
  <si>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</si>
  <si>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</si>
  <si>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</si>
  <si>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</si>
  <si>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</si>
  <si>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</si>
  <si>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</si>
  <si>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</si>
  <si>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</si>
  <si>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</si>
  <si>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</si>
  <si>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</si>
  <si>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</si>
  <si>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</si>
  <si>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</si>
  <si>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</si>
  <si>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</si>
  <si>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</si>
  <si>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</si>
  <si>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</si>
  <si>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</si>
  <si>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</si>
  <si>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</si>
  <si>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</si>
  <si>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</si>
  <si>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</si>
  <si>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</si>
  <si>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</si>
  <si>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</si>
  <si>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</si>
  <si>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</si>
  <si>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</si>
  <si>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</si>
  <si>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</si>
  <si>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</si>
  <si>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</si>
  <si>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</si>
  <si>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</si>
  <si>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</si>
  <si>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</si>
  <si>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</si>
  <si>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</si>
  <si>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</si>
  <si>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</si>
  <si>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</si>
  <si>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</si>
  <si>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</si>
  <si>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</si>
  <si>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</si>
  <si>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</si>
  <si>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</si>
  <si>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</si>
  <si>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</si>
  <si>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</si>
  <si>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</si>
  <si>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</si>
  <si>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</si>
  <si>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</si>
  <si>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</si>
  <si>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</si>
  <si>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</si>
  <si>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</si>
  <si>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</si>
  <si>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</si>
  <si>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</si>
  <si>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</si>
  <si>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</si>
  <si>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</si>
  <si>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</si>
  <si>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</si>
  <si>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</si>
  <si>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</si>
  <si>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</si>
  <si>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</si>
  <si>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</si>
  <si>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</si>
  <si>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</si>
  <si>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</si>
  <si>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</si>
  <si>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</si>
  <si>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</si>
  <si>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</si>
  <si>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</si>
  <si>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</si>
  <si>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</si>
  <si>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</si>
  <si>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</si>
  <si>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</si>
  <si>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</si>
  <si>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</si>
  <si>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</si>
  <si>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</si>
  <si>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</si>
  <si>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</si>
  <si>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</si>
  <si>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</si>
  <si>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</si>
  <si>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</si>
  <si>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</si>
  <si>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</si>
  <si>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</si>
  <si>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</si>
  <si>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</si>
  <si>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</si>
  <si>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</si>
  <si>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</si>
  <si>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</si>
  <si>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</si>
  <si>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</si>
  <si>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</si>
  <si>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</si>
  <si>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</si>
  <si>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</si>
  <si>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</si>
  <si>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</si>
  <si>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</si>
  <si>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</si>
  <si>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</si>
  <si>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</si>
  <si>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</si>
  <si>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</si>
  <si>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</si>
  <si>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</si>
  <si>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</si>
  <si>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</si>
  <si>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</si>
  <si>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</si>
  <si>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</si>
  <si>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</si>
  <si>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</si>
  <si>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</si>
  <si>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</si>
  <si>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</si>
  <si>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</si>
  <si>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</si>
  <si>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</si>
  <si>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</si>
  <si>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</si>
  <si>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</si>
  <si>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</si>
  <si>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</si>
  <si>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</si>
  <si>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</si>
  <si>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</si>
  <si>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</si>
  <si>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</si>
  <si>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</si>
  <si>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</si>
  <si>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</si>
  <si>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</si>
  <si>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</si>
  <si>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</si>
  <si>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</si>
  <si>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</si>
  <si>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</si>
  <si>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</si>
  <si>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</si>
  <si>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</si>
  <si>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</si>
  <si>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</si>
  <si>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</si>
  <si>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</si>
  <si>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</si>
  <si>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</si>
  <si>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</si>
  <si>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</si>
  <si>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</si>
  <si>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</si>
  <si>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</si>
  <si>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</si>
  <si>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</si>
  <si>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</si>
  <si>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</si>
  <si>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</si>
  <si>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</si>
  <si>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</si>
  <si>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</si>
  <si>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</si>
  <si>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</si>
  <si>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</si>
  <si>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</si>
  <si>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</si>
  <si>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</si>
  <si>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</si>
  <si>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</si>
  <si>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</si>
  <si>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</si>
  <si>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</si>
  <si>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</si>
  <si>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</si>
  <si>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</si>
  <si>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</si>
  <si>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</si>
  <si>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</si>
  <si>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</si>
  <si>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</si>
  <si>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</si>
  <si>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</si>
  <si>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</si>
  <si>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</si>
  <si>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</si>
  <si>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</si>
  <si>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</si>
  <si>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</si>
  <si>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</si>
  <si>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</si>
  <si>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</si>
  <si>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</si>
  <si>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</si>
  <si>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</si>
  <si>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</si>
  <si>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</si>
  <si>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</si>
  <si>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</si>
  <si>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</si>
  <si>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</si>
  <si>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</si>
  <si>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</si>
  <si>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</si>
  <si>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</si>
  <si>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</si>
  <si>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</si>
  <si>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</si>
  <si>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</si>
  <si>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</si>
  <si>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</si>
  <si>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</si>
  <si>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</si>
  <si>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</si>
  <si>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</si>
  <si>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</si>
  <si>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</si>
  <si>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</si>
  <si>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</si>
  <si>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</si>
  <si>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</si>
  <si>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</si>
  <si>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</si>
  <si>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</si>
  <si>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</si>
  <si>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</si>
  <si>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</si>
  <si>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</si>
  <si>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</si>
  <si>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</si>
  <si>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</si>
  <si>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</si>
  <si>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</si>
  <si>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</si>
  <si>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</si>
  <si>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</si>
  <si>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</si>
  <si>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</si>
  <si>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</si>
  <si>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</si>
  <si>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</si>
  <si>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</si>
  <si>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</si>
  <si>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</si>
  <si>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</si>
  <si>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</si>
  <si>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</si>
  <si>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</si>
  <si>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</si>
  <si>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</si>
  <si>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</si>
  <si>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</si>
  <si>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</si>
  <si>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</si>
  <si>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</si>
  <si>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</si>
  <si>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</si>
  <si>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</si>
  <si>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</si>
  <si>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</si>
  <si>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</si>
  <si>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</si>
  <si>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</si>
  <si>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</si>
  <si>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</si>
  <si>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</si>
  <si>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</si>
  <si>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</si>
  <si>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</si>
  <si>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</si>
  <si>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</si>
  <si>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</si>
  <si>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</si>
  <si>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</si>
  <si>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</si>
  <si>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</si>
  <si>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</si>
  <si>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</si>
  <si>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</si>
  <si>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</si>
  <si>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</si>
  <si>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</si>
  <si>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</si>
  <si>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</si>
  <si>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</si>
  <si>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</si>
  <si>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</si>
  <si>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</si>
  <si>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</si>
  <si>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</si>
  <si>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</si>
  <si>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</si>
  <si>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</si>
  <si>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</si>
  <si>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</si>
  <si>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</si>
  <si>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</si>
  <si>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</si>
  <si>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</si>
  <si>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</si>
  <si>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</si>
  <si>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</si>
  <si>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</si>
  <si>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</si>
  <si>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</si>
  <si>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</si>
  <si>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</si>
  <si>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</si>
  <si>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</si>
  <si>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</si>
  <si>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</si>
  <si>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</si>
  <si>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</si>
  <si>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</si>
  <si>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</si>
  <si>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</si>
  <si>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</si>
  <si>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</si>
  <si>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</si>
  <si>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</si>
  <si>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</si>
  <si>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</si>
  <si>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</si>
  <si>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</si>
  <si>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</si>
  <si>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</si>
  <si>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</si>
  <si>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</si>
  <si>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</si>
  <si>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</si>
  <si>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</si>
  <si>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</si>
  <si>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</si>
  <si>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</si>
  <si>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</si>
  <si>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</si>
  <si>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</si>
  <si>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</si>
  <si>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</si>
  <si>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</si>
  <si>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</si>
  <si>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</si>
  <si>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</si>
  <si>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</si>
  <si>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</si>
  <si>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</si>
  <si>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</si>
  <si>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</si>
  <si>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</si>
  <si>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</si>
  <si>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</si>
  <si>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</si>
  <si>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</si>
  <si>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</si>
  <si>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</si>
  <si>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</si>
  <si>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</si>
  <si>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</si>
  <si>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</si>
  <si>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</si>
  <si>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</si>
  <si>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</si>
  <si>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</si>
  <si>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</si>
  <si>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</si>
  <si>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</si>
  <si>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</si>
  <si>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</si>
  <si>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</si>
  <si>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</si>
  <si>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</si>
  <si>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</si>
  <si>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</si>
  <si>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</si>
  <si>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</si>
  <si>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</si>
  <si>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</si>
  <si>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</si>
  <si>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</si>
  <si>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</si>
  <si>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</si>
  <si>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</si>
  <si>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</si>
  <si>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</si>
  <si>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</si>
  <si>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</si>
  <si>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</si>
  <si>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</si>
  <si>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</si>
  <si>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</si>
  <si>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</si>
  <si>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</si>
  <si>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</si>
  <si>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</si>
  <si>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</si>
  <si>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</si>
  <si>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</si>
  <si>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</si>
  <si>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</si>
  <si>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</si>
  <si>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</si>
  <si>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</si>
  <si>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</si>
  <si>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</si>
  <si>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</si>
  <si>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</si>
  <si>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</si>
  <si>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</si>
  <si>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</si>
  <si>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</si>
  <si>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</si>
  <si>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</si>
  <si>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</si>
  <si>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</si>
  <si>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</si>
  <si>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</si>
  <si>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</si>
  <si>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</si>
  <si>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</si>
  <si>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</si>
  <si>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</si>
  <si>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</si>
  <si>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</si>
  <si>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</si>
  <si>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</si>
  <si>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</si>
  <si>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</si>
  <si>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</si>
  <si>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</si>
  <si>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</si>
  <si>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</si>
  <si>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</si>
  <si>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</si>
  <si>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</si>
  <si>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</si>
  <si>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</si>
  <si>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</si>
  <si>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</si>
  <si>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</si>
  <si>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</si>
  <si>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</si>
  <si>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</si>
  <si>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</si>
  <si>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</si>
  <si>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</si>
  <si>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</si>
  <si>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</si>
  <si>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</si>
  <si>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</si>
  <si>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</si>
  <si>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</si>
  <si>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</si>
  <si>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</si>
  <si>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</si>
  <si>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</si>
  <si>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</si>
  <si>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</si>
  <si>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</si>
  <si>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</si>
  <si>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</si>
  <si>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</si>
  <si>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</si>
  <si>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</si>
  <si>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</si>
  <si>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</si>
  <si>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</si>
  <si>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</si>
  <si>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</si>
  <si>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</si>
  <si>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</si>
  <si>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</si>
  <si>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</si>
  <si>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</si>
  <si>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</si>
  <si>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</si>
  <si>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</si>
  <si>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</si>
  <si>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</si>
  <si>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</si>
  <si>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</si>
  <si>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</si>
  <si>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</si>
  <si>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</si>
  <si>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</si>
  <si>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</si>
  <si>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</si>
  <si>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</si>
  <si>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</si>
  <si>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</si>
  <si>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</si>
  <si>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</si>
  <si>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</si>
  <si>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</si>
  <si>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</si>
  <si>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</si>
  <si>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</si>
  <si>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</si>
  <si>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</si>
  <si>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</si>
  <si>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</si>
  <si>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</si>
  <si>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</si>
  <si>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</si>
  <si>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</si>
  <si>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</si>
  <si>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</si>
  <si>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</si>
  <si>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</si>
  <si>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</si>
  <si>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</si>
  <si>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</si>
  <si>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</si>
  <si>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</si>
  <si>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</si>
  <si>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</si>
  <si>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</si>
  <si>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</si>
  <si>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</si>
  <si>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</si>
  <si>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</si>
  <si>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</si>
  <si>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</si>
  <si>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</si>
  <si>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</si>
  <si>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</si>
  <si>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</si>
  <si>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</si>
  <si>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</si>
  <si>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</si>
  <si>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</si>
  <si>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</si>
  <si>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</si>
  <si>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</si>
  <si>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</si>
  <si>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</si>
  <si>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</si>
  <si>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</si>
  <si>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</si>
  <si>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</si>
  <si>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</si>
  <si>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</si>
  <si>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</si>
  <si>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</si>
  <si>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</si>
  <si>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</si>
  <si>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</si>
  <si>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</si>
  <si>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</si>
  <si>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</si>
  <si>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</si>
  <si>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</si>
  <si>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</si>
  <si>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</si>
  <si>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</si>
  <si>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</si>
  <si>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</si>
  <si>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</si>
  <si>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</si>
  <si>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</si>
  <si>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</si>
  <si>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</si>
  <si>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</si>
  <si>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</si>
  <si>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</si>
  <si>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</si>
  <si>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</si>
  <si>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</si>
  <si>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</si>
  <si>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</si>
  <si>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</si>
  <si>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</si>
  <si>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</si>
  <si>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</si>
  <si>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</si>
  <si>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</si>
  <si>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</si>
  <si>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</si>
  <si>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</si>
  <si>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</si>
  <si>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</si>
  <si>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</si>
  <si>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</si>
  <si>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</si>
  <si>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</si>
  <si>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</si>
  <si>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</si>
  <si>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</si>
  <si>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</si>
  <si>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</si>
  <si>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</si>
  <si>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</si>
  <si>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</si>
  <si>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</si>
  <si>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</si>
  <si>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</si>
  <si>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</si>
  <si>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</si>
  <si>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</si>
  <si>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</si>
  <si>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</si>
  <si>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</si>
  <si>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</si>
  <si>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</si>
  <si>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</si>
  <si>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</si>
  <si>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</si>
  <si>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</si>
  <si>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</si>
  <si>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</si>
  <si>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</si>
  <si>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</si>
  <si>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</si>
  <si>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</si>
  <si>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</si>
  <si>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</si>
  <si>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</si>
  <si>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</si>
  <si>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</si>
  <si>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</si>
  <si>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</si>
  <si>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</si>
  <si>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</si>
  <si>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</si>
  <si>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</si>
  <si>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</si>
  <si>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</si>
  <si>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</si>
  <si>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</si>
  <si>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</si>
  <si>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</si>
  <si>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</si>
  <si>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</si>
  <si>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</si>
  <si>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</si>
  <si>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</si>
  <si>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</si>
  <si>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</si>
  <si>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</si>
  <si>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</si>
  <si>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</si>
  <si>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</si>
  <si>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</si>
  <si>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</si>
  <si>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</si>
  <si>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</si>
  <si>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</si>
  <si>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</si>
  <si>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</si>
  <si>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</si>
  <si>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</si>
  <si>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</si>
  <si>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</si>
  <si>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</si>
  <si>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</si>
  <si>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</si>
  <si>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</si>
  <si>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</si>
  <si>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</si>
  <si>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</si>
  <si>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</si>
  <si>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</si>
  <si>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</si>
  <si>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</si>
  <si>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</si>
  <si>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</si>
  <si>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</si>
  <si>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</si>
  <si>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</si>
  <si>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</si>
  <si>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</si>
  <si>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</si>
  <si>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</si>
  <si>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</si>
  <si>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</si>
  <si>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</si>
  <si>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</si>
  <si>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</si>
  <si>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</si>
  <si>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</si>
  <si>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</si>
  <si>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</si>
  <si>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</si>
  <si>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</si>
  <si>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</si>
  <si>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</si>
  <si>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</si>
  <si>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</si>
  <si>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</si>
  <si>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</si>
  <si>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</si>
  <si>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</si>
  <si>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</si>
  <si>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</si>
  <si>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</si>
  <si>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</si>
  <si>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</si>
  <si>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</si>
  <si>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</si>
  <si>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</si>
  <si>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</si>
  <si>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</si>
  <si>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</si>
  <si>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</si>
  <si>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</si>
  <si>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</si>
  <si>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</si>
  <si>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</si>
  <si>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</si>
  <si>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</si>
  <si>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</si>
  <si>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</si>
  <si>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</si>
  <si>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</si>
  <si>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</si>
  <si>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</si>
  <si>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</si>
  <si>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</si>
  <si>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</si>
  <si>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</si>
  <si>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</si>
  <si>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</si>
  <si>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</si>
  <si>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</si>
  <si>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</si>
  <si>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</si>
  <si>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</si>
  <si>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</si>
  <si>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</si>
  <si>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</si>
  <si>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</si>
  <si>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</si>
  <si>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</si>
  <si>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</si>
  <si>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</si>
  <si>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</si>
  <si>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</si>
  <si>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</si>
  <si>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</si>
  <si>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</si>
  <si>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</si>
  <si>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</si>
  <si>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</si>
  <si>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</si>
  <si>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</si>
  <si>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</si>
  <si>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</si>
  <si>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</si>
  <si>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</si>
  <si>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</si>
  <si>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</si>
  <si>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</si>
  <si>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</si>
  <si>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</si>
  <si>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</si>
  <si>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</si>
  <si>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</si>
  <si>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</si>
  <si>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</si>
  <si>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</si>
  <si>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</si>
  <si>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</si>
  <si>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</si>
  <si>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</si>
  <si>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</si>
  <si>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</si>
  <si>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</si>
  <si>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</si>
  <si>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</si>
  <si>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</si>
  <si>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</si>
  <si>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</si>
  <si>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</si>
  <si>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</si>
  <si>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</si>
  <si>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</si>
  <si>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</si>
  <si>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</si>
  <si>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</si>
  <si>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</si>
  <si>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</si>
  <si>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</si>
  <si>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</si>
  <si>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</si>
  <si>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</si>
  <si>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</si>
  <si>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</si>
  <si>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</si>
  <si>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</si>
  <si>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</si>
  <si>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</si>
  <si>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</si>
  <si>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</si>
  <si>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</si>
  <si>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</si>
  <si>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</si>
  <si>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</si>
  <si>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</si>
  <si>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</si>
  <si>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</si>
  <si>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</si>
  <si>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</si>
  <si>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</si>
  <si>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</si>
  <si>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</si>
  <si>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</si>
  <si>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</si>
  <si>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</si>
  <si>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</si>
  <si>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</si>
  <si>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</si>
  <si>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</si>
  <si>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</si>
  <si>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</si>
  <si>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</si>
  <si>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</si>
  <si>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</si>
  <si>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</si>
  <si>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</si>
  <si>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</si>
  <si>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</si>
  <si>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</si>
  <si>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</si>
  <si>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</si>
  <si>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</si>
  <si>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</si>
  <si>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</si>
  <si>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</si>
  <si>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</si>
  <si>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</si>
  <si>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</si>
  <si>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</si>
  <si>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</si>
  <si>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</si>
  <si>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</si>
  <si>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</si>
  <si>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</si>
  <si>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</si>
  <si>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</si>
  <si>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</si>
  <si>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</si>
  <si>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</si>
  <si>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</si>
  <si>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</si>
  <si>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</si>
  <si>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</si>
  <si>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</si>
  <si>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</si>
  <si>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</si>
  <si>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</si>
  <si>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</si>
  <si>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</si>
  <si>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</si>
  <si>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</si>
  <si>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</si>
  <si>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</si>
  <si>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</si>
  <si>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</si>
  <si>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</si>
  <si>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</si>
  <si>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</si>
  <si>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</si>
  <si>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</si>
  <si>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</si>
  <si>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</si>
  <si>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</si>
  <si>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</si>
  <si>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</si>
  <si>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</si>
  <si>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</si>
  <si>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</si>
  <si>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</si>
  <si>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</si>
  <si>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</si>
  <si>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</si>
  <si>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</si>
  <si>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</si>
  <si>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</si>
  <si>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</si>
  <si>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</si>
  <si>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</si>
  <si>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</si>
  <si>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</si>
  <si>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</si>
  <si>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</si>
  <si>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</si>
  <si>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</si>
  <si>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</si>
  <si>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</si>
  <si>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</si>
  <si>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</si>
  <si>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</si>
  <si>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</si>
  <si>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</si>
  <si>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</si>
  <si>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</si>
  <si>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</si>
  <si>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</si>
  <si>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</si>
  <si>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</si>
  <si>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</si>
  <si>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</si>
  <si>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</si>
  <si>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</si>
  <si>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</si>
  <si>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</si>
  <si>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</si>
  <si>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</si>
  <si>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</si>
  <si>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</si>
  <si>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</si>
  <si>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</si>
  <si>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</si>
  <si>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</si>
  <si>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</si>
  <si>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</si>
  <si>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</si>
  <si>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</si>
  <si>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</si>
  <si>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</si>
  <si>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</si>
  <si>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</si>
  <si>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</si>
  <si>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</si>
  <si>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</si>
  <si>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</si>
  <si>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</si>
  <si>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</si>
  <si>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</si>
  <si>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</si>
  <si>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</si>
  <si>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</si>
  <si>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</si>
  <si>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</si>
  <si>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</si>
  <si>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</si>
  <si>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</si>
  <si>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</si>
  <si>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</si>
  <si>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</si>
  <si>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</si>
  <si>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</si>
  <si>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</si>
  <si>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</si>
  <si>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</si>
  <si>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</si>
  <si>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</si>
  <si>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</si>
  <si>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</si>
  <si>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</si>
  <si>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</si>
  <si>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</si>
  <si>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</si>
  <si>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</si>
  <si>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</si>
  <si>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</si>
  <si>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</si>
  <si>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</si>
  <si>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</si>
  <si>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</si>
  <si>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</si>
  <si>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</si>
  <si>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</si>
  <si>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</si>
  <si>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</si>
  <si>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</si>
  <si>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</si>
  <si>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</si>
  <si>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</si>
  <si>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</si>
  <si>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</si>
  <si>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</si>
  <si>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</si>
  <si>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</si>
  <si>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</si>
  <si>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</si>
  <si>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</si>
  <si>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</si>
  <si>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</si>
  <si>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</si>
  <si>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</si>
  <si>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</si>
  <si>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</si>
  <si>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</si>
  <si>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</si>
  <si>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</si>
  <si>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</si>
  <si>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</si>
  <si>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</si>
  <si>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</si>
  <si>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</si>
  <si>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</si>
  <si>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</si>
  <si>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</si>
  <si>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</si>
  <si>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</si>
  <si>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</si>
  <si>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</si>
  <si>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</si>
  <si>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</si>
  <si>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</si>
  <si>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</si>
  <si>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</si>
  <si>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</si>
  <si>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</si>
  <si>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</si>
  <si>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</si>
  <si>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</si>
  <si>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</si>
  <si>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</si>
  <si>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</si>
  <si>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</si>
  <si>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</si>
  <si>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</si>
  <si>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</si>
  <si>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</si>
  <si>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</si>
  <si>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</si>
  <si>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</si>
  <si>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</si>
  <si>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</si>
  <si>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</si>
  <si>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</si>
  <si>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</si>
  <si>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</si>
  <si>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</si>
  <si>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</si>
  <si>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</si>
  <si>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</si>
  <si>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</si>
  <si>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</si>
  <si>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</si>
  <si>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</si>
  <si>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</si>
  <si>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</si>
  <si>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</si>
  <si>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</si>
  <si>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</si>
  <si>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</si>
  <si>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</si>
  <si>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</si>
  <si>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</si>
  <si>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</si>
  <si>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</si>
  <si>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</si>
  <si>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</si>
  <si>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</si>
  <si>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</si>
  <si>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</si>
  <si>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</si>
  <si>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</si>
  <si>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</si>
  <si>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</si>
  <si>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</si>
  <si>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</si>
  <si>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</si>
  <si>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</si>
  <si>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</si>
  <si>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</si>
  <si>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</si>
  <si>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</si>
  <si>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</si>
  <si>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</si>
  <si>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</si>
  <si>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</si>
  <si>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</si>
  <si>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</si>
  <si>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</si>
  <si>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</si>
  <si>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</si>
  <si>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</si>
  <si>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</si>
  <si>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</si>
  <si>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</si>
  <si>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</si>
  <si>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</si>
  <si>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</si>
  <si>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</si>
  <si>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</si>
  <si>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</si>
  <si>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</si>
  <si>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</si>
  <si>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</si>
  <si>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</si>
  <si>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</si>
  <si>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</si>
  <si>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</si>
  <si>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</si>
  <si>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</si>
  <si>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</si>
  <si>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</si>
  <si>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</si>
  <si>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</si>
  <si>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</si>
  <si>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</si>
  <si>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</si>
  <si>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</si>
  <si>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</si>
  <si>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</si>
  <si>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</si>
  <si>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</si>
  <si>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</si>
  <si>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</si>
  <si>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</si>
  <si>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</si>
  <si>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</si>
  <si>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</si>
  <si>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</si>
  <si>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</si>
  <si>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</si>
  <si>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</si>
  <si>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</si>
  <si>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</si>
  <si>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</si>
  <si>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</si>
  <si>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</si>
  <si>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</si>
  <si>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</si>
  <si>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</si>
  <si>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</si>
  <si>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</si>
  <si>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</si>
  <si>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</si>
  <si>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</si>
  <si>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</si>
  <si>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</si>
  <si>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</si>
  <si>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</si>
  <si>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</si>
  <si>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</si>
  <si>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</si>
  <si>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</si>
  <si>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</si>
  <si>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</si>
  <si>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</si>
  <si>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</si>
  <si>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</si>
  <si>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</si>
  <si>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</si>
  <si>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</si>
  <si>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</si>
  <si>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</si>
  <si>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</si>
  <si>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</si>
  <si>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</si>
  <si>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</si>
  <si>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</si>
  <si>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</si>
  <si>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</si>
  <si>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</si>
  <si>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</si>
  <si>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</si>
  <si>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</si>
  <si>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</si>
  <si>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</si>
  <si>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</si>
  <si>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</si>
  <si>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</si>
  <si>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</si>
  <si>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</si>
  <si>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</si>
  <si>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</si>
  <si>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</si>
  <si>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</si>
  <si>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</si>
  <si>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</si>
  <si>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</si>
  <si>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</si>
  <si>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</si>
  <si>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</si>
  <si>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</si>
  <si>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</si>
  <si>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</si>
  <si>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</si>
  <si>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</si>
  <si>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</si>
  <si>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</si>
  <si>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</si>
  <si>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</si>
  <si>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</si>
  <si>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</si>
  <si>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</si>
  <si>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</si>
  <si>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</si>
  <si>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</si>
  <si>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</si>
  <si>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</si>
  <si>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</si>
  <si>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</si>
  <si>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</si>
  <si>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</si>
  <si>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</si>
  <si>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</si>
  <si>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</si>
  <si>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</si>
  <si>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</si>
  <si>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</si>
  <si>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</si>
  <si>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</si>
  <si>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</si>
  <si>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</si>
  <si>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</si>
  <si>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</si>
  <si>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</si>
  <si>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</si>
  <si>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</si>
  <si>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</si>
  <si>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</si>
  <si>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</si>
  <si>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</si>
  <si>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</si>
  <si>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</si>
  <si>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</si>
  <si>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</si>
  <si>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</si>
  <si>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</si>
  <si>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</si>
  <si>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</si>
  <si>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</si>
  <si>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</si>
  <si>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</si>
  <si>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</si>
  <si>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</si>
  <si>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</si>
  <si>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</si>
  <si>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</si>
  <si>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</si>
  <si>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</si>
  <si>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</si>
  <si>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</si>
  <si>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</si>
  <si>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</si>
  <si>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</si>
  <si>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</si>
  <si>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</si>
  <si>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</si>
  <si>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</si>
  <si>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</si>
  <si>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</si>
  <si>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</si>
  <si>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</si>
  <si>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</si>
  <si>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</si>
  <si>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</si>
  <si>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</si>
  <si>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</si>
  <si>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</si>
  <si>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</si>
  <si>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</si>
  <si>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</si>
  <si>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</si>
  <si>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</si>
  <si>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</si>
  <si>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</si>
  <si>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</si>
  <si>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</si>
  <si>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</si>
  <si>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</si>
  <si>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</si>
  <si>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</si>
  <si>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</si>
  <si>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</si>
  <si>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</si>
  <si>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</si>
  <si>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</si>
  <si>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</si>
  <si>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</si>
  <si>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</si>
  <si>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</si>
  <si>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</si>
  <si>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</si>
  <si>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</si>
  <si>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</si>
  <si>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</si>
  <si>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</si>
  <si>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</si>
  <si>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</si>
  <si>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</si>
  <si>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</si>
  <si>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</si>
  <si>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</si>
  <si>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</si>
  <si>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</si>
  <si>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</si>
  <si>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</si>
  <si>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</si>
  <si>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</si>
  <si>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</si>
  <si>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</si>
  <si>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</si>
  <si>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</si>
  <si>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</si>
  <si>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</si>
  <si>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</si>
  <si>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</si>
  <si>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</si>
  <si>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</si>
  <si>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</si>
  <si>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</si>
  <si>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</si>
  <si>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</si>
  <si>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</si>
  <si>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</si>
  <si>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</si>
  <si>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</si>
  <si>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</si>
  <si>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</si>
  <si>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</si>
  <si>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</si>
  <si>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</si>
  <si>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</si>
  <si>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</si>
  <si>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</si>
  <si>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</si>
  <si>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</si>
  <si>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</si>
  <si>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</si>
  <si>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</si>
  <si>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</si>
  <si>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</si>
  <si>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</si>
  <si>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</si>
  <si>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</si>
  <si>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</si>
  <si>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</si>
  <si>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</si>
  <si>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</si>
  <si>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</si>
  <si>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</si>
  <si>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</si>
  <si>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</si>
  <si>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</si>
  <si>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</si>
  <si>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</si>
  <si>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</si>
  <si>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</si>
  <si>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</si>
  <si>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</si>
  <si>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</si>
  <si>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</si>
  <si>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</si>
  <si>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</si>
  <si>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</si>
  <si>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</si>
  <si>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</si>
  <si>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</si>
  <si>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</si>
  <si>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</si>
  <si>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</si>
  <si>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</si>
  <si>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</si>
  <si>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</si>
  <si>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</si>
  <si>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</si>
  <si>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</si>
  <si>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</si>
  <si>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</si>
  <si>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</si>
  <si>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</si>
  <si>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</si>
  <si>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</si>
  <si>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</si>
  <si>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</si>
  <si>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</si>
  <si>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</si>
  <si>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</si>
  <si>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</si>
  <si>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</si>
  <si>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</si>
  <si>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</si>
  <si>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</si>
  <si>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</si>
  <si>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</si>
  <si>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</si>
  <si>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</si>
  <si>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</si>
  <si>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</si>
  <si>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</si>
  <si>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</si>
  <si>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</si>
  <si>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</si>
  <si>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</si>
  <si>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</si>
  <si>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</si>
  <si>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</si>
  <si>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</si>
  <si>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</si>
  <si>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</si>
  <si>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</si>
  <si>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</si>
  <si>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</si>
  <si>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</si>
  <si>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</si>
  <si>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</si>
  <si>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</si>
  <si>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</si>
  <si>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</si>
  <si>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</si>
  <si>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</si>
  <si>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</si>
  <si>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</si>
  <si>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</si>
  <si>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</si>
  <si>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</si>
  <si>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</si>
  <si>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</si>
  <si>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</si>
  <si>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</si>
  <si>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</si>
  <si>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</si>
  <si>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</si>
  <si>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</si>
  <si>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</si>
  <si>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</si>
  <si>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</si>
  <si>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</si>
  <si>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</si>
  <si>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</si>
  <si>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</si>
  <si>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</si>
  <si>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</si>
  <si>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</si>
  <si>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</si>
  <si>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</si>
  <si>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</si>
  <si>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</si>
  <si>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</si>
  <si>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</si>
  <si>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</si>
  <si>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</si>
  <si>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</si>
  <si>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</si>
  <si>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</si>
  <si>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</si>
  <si>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</si>
  <si>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</si>
  <si>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</si>
  <si>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</si>
  <si>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</si>
  <si>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</si>
  <si>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</si>
  <si>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</si>
  <si>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</si>
  <si>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</si>
  <si>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</si>
  <si>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</si>
  <si>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</si>
  <si>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</si>
  <si>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</si>
  <si>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</si>
  <si>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</si>
  <si>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</si>
  <si>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</si>
  <si>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</si>
  <si>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</si>
  <si>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</si>
  <si>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</si>
  <si>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</si>
  <si>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</si>
  <si>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</si>
  <si>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</si>
  <si>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</si>
  <si>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</si>
  <si>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</si>
  <si>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</si>
  <si>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</si>
  <si>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</si>
  <si>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</si>
  <si>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</si>
  <si>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</si>
  <si>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</si>
  <si>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</si>
  <si>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</si>
  <si>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</si>
  <si>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</si>
  <si>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</si>
  <si>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</si>
  <si>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</si>
  <si>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</si>
  <si>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</si>
  <si>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</si>
  <si>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</si>
  <si>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</si>
  <si>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</si>
  <si>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</si>
  <si>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</si>
  <si>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</si>
  <si>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</si>
  <si>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</si>
  <si>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</si>
  <si>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</si>
  <si>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</si>
  <si>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</si>
  <si>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</si>
  <si>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</si>
  <si>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</si>
  <si>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</si>
  <si>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</si>
  <si>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</si>
  <si>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</si>
  <si>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</si>
  <si>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</si>
  <si>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</si>
  <si>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</si>
  <si>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</si>
  <si>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</si>
  <si>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</si>
  <si>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</si>
  <si>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</si>
  <si>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</si>
  <si>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</si>
  <si>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</si>
  <si>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</si>
  <si>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</si>
  <si>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</si>
  <si>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</si>
  <si>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</si>
  <si>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</si>
  <si>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</si>
  <si>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</si>
  <si>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</si>
  <si>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</si>
  <si>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</si>
  <si>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</si>
  <si>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</si>
  <si>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</si>
  <si>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</si>
  <si>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</si>
  <si>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</si>
  <si>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</si>
  <si>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</si>
  <si>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</si>
  <si>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</si>
  <si>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</si>
  <si>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</si>
  <si>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</si>
  <si>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</si>
  <si>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</si>
  <si>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</si>
  <si>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</si>
  <si>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</si>
  <si>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</si>
  <si>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</si>
  <si>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</si>
  <si>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</si>
  <si>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</si>
  <si>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</si>
  <si>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</si>
  <si>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</si>
  <si>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</si>
  <si>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</si>
  <si>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</si>
  <si>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</si>
  <si>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</si>
  <si>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</si>
  <si>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</si>
  <si>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</si>
  <si>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</si>
  <si>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</si>
  <si>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</si>
  <si>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</si>
  <si>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</si>
  <si>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</si>
  <si>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</si>
  <si>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</si>
  <si>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</si>
  <si>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</si>
  <si>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</si>
  <si>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</si>
  <si>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</si>
  <si>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</si>
  <si>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</si>
  <si>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</si>
  <si>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</si>
  <si>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</si>
  <si>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</si>
  <si>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</si>
  <si>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</si>
  <si>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</si>
  <si>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</si>
  <si>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</si>
  <si>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</si>
  <si>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</si>
  <si>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</si>
  <si>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</si>
  <si>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</si>
  <si>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</si>
  <si>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</si>
  <si>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</si>
  <si>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</si>
  <si>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</si>
  <si>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</si>
  <si>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</si>
  <si>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</si>
  <si>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</si>
  <si>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</si>
  <si>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</si>
  <si>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</si>
  <si>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</si>
  <si>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</si>
  <si>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</si>
  <si>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</si>
  <si>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</si>
  <si>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</si>
  <si>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</si>
  <si>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</si>
  <si>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</si>
  <si>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</si>
  <si>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</si>
  <si>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</si>
  <si>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</si>
  <si>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</si>
  <si>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</si>
  <si>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</si>
  <si>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</si>
  <si>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</si>
  <si>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</si>
  <si>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</si>
  <si>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</si>
  <si>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</si>
  <si>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</si>
  <si>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</si>
  <si>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</si>
  <si>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</si>
  <si>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</si>
  <si>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</si>
  <si>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</si>
  <si>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</si>
  <si>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</si>
  <si>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</si>
  <si>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</si>
  <si>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</si>
  <si>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</si>
  <si>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</si>
  <si>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</si>
  <si>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</si>
  <si>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</si>
  <si>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</si>
  <si>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</si>
  <si>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</si>
  <si>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</si>
  <si>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</si>
  <si>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</si>
  <si>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</si>
  <si>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</si>
  <si>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</si>
  <si>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</si>
  <si>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</si>
  <si>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</si>
  <si>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</si>
  <si>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</si>
  <si>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</si>
  <si>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</si>
  <si>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</si>
  <si>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</si>
  <si>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</si>
  <si>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</si>
  <si>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</si>
  <si>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</si>
  <si>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</si>
  <si>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</si>
  <si>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</si>
  <si>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</si>
  <si>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</si>
  <si>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</si>
  <si>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</si>
  <si>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</si>
  <si>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</si>
  <si>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</si>
  <si>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</si>
  <si>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</si>
  <si>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</si>
  <si>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</si>
  <si>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</si>
  <si>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</si>
  <si>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</si>
  <si>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</si>
  <si>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</si>
  <si>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</si>
  <si>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</si>
  <si>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</si>
  <si>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</si>
  <si>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</si>
  <si>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</si>
  <si>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</si>
  <si>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</si>
  <si>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</si>
  <si>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</si>
  <si>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</si>
  <si>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</si>
  <si>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</si>
  <si>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</si>
  <si>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</si>
  <si>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</si>
  <si>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</si>
  <si>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</si>
  <si>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</si>
  <si>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</si>
  <si>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</si>
  <si>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</si>
  <si>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</si>
  <si>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</si>
  <si>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</si>
  <si>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</si>
  <si>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</si>
  <si>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</si>
  <si>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</si>
  <si>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</si>
  <si>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</si>
  <si>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</si>
  <si>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</si>
  <si>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</si>
  <si>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</si>
  <si>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</si>
  <si>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</si>
  <si>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</si>
  <si>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</si>
  <si>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</si>
  <si>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</si>
  <si>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</si>
  <si>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</si>
  <si>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</si>
  <si>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</si>
  <si>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</si>
  <si>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</si>
  <si>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</si>
  <si>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</si>
  <si>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</si>
  <si>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</si>
  <si>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</si>
  <si>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</si>
  <si>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</si>
  <si>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</si>
  <si>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</si>
  <si>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</si>
  <si>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</si>
  <si>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</si>
  <si>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</si>
  <si>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</si>
  <si>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</si>
  <si>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</si>
  <si>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</si>
  <si>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</si>
  <si>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</si>
  <si>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</si>
  <si>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</si>
  <si>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</si>
  <si>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</si>
  <si>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</si>
  <si>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</si>
  <si>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</si>
  <si>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</si>
  <si>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</si>
  <si>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</si>
  <si>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</si>
  <si>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</si>
  <si>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</si>
  <si>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</si>
  <si>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</si>
  <si>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</si>
  <si>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</si>
  <si>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</si>
  <si>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</si>
  <si>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</si>
  <si>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</si>
  <si>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</si>
  <si>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</si>
  <si>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</si>
  <si>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</si>
  <si>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</si>
  <si>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</si>
  <si>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</si>
  <si>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</si>
  <si>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</si>
  <si>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</si>
  <si>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</si>
  <si>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</si>
  <si>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</si>
  <si>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</si>
  <si>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</si>
  <si>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</si>
  <si>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</si>
  <si>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</si>
  <si>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</si>
  <si>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</si>
  <si>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</si>
  <si>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</si>
  <si>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</si>
  <si>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</si>
  <si>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</si>
  <si>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</si>
  <si>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</si>
  <si>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</si>
  <si>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</si>
  <si>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</si>
  <si>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</si>
  <si>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</si>
  <si>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</si>
  <si>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</si>
  <si>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</si>
  <si>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</si>
  <si>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</si>
  <si>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</si>
  <si>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</si>
  <si>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</si>
  <si>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</si>
  <si>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</si>
  <si>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</si>
  <si>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</si>
  <si>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</si>
  <si>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</si>
  <si>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</si>
  <si>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</si>
  <si>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</si>
  <si>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</si>
  <si>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</si>
  <si>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</si>
  <si>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</si>
  <si>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</si>
  <si>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</si>
  <si>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</si>
  <si>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</si>
  <si>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</si>
  <si>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</si>
  <si>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</si>
  <si>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</si>
  <si>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</si>
  <si>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</si>
  <si>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</si>
  <si>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</si>
  <si>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</si>
  <si>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</si>
  <si>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</si>
  <si>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</si>
  <si>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</si>
  <si>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</si>
  <si>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</si>
  <si>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</si>
  <si>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</si>
  <si>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</si>
  <si>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</si>
  <si>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</si>
  <si>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</si>
  <si>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</si>
  <si>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</si>
  <si>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</si>
  <si>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</si>
  <si>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</si>
  <si>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</si>
  <si>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</si>
  <si>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</si>
  <si>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</si>
  <si>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</si>
  <si>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</si>
  <si>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</si>
  <si>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</si>
  <si>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</si>
  <si>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</si>
  <si>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</si>
  <si>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</si>
  <si>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</si>
  <si>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</si>
  <si>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</si>
  <si>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</si>
  <si>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</si>
  <si>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</si>
  <si>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</si>
  <si>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</si>
  <si>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</si>
  <si>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</si>
  <si>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</si>
  <si>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</si>
  <si>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</si>
  <si>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</si>
  <si>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</si>
  <si>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</si>
  <si>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</si>
  <si>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</si>
  <si>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</si>
  <si>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</si>
  <si>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</si>
  <si>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</si>
  <si>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</si>
  <si>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</si>
  <si>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</si>
  <si>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</si>
  <si>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</si>
  <si>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</si>
  <si>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</si>
  <si>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</si>
  <si>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</si>
  <si>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</si>
  <si>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</si>
  <si>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</si>
  <si>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</si>
  <si>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</si>
  <si>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</si>
  <si>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</si>
  <si>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</si>
  <si>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</si>
  <si>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</si>
  <si>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</si>
  <si>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</si>
  <si>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</si>
  <si>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</si>
  <si>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</si>
  <si>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</si>
  <si>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</si>
  <si>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</si>
  <si>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</si>
  <si>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</si>
  <si>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</si>
  <si>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</si>
  <si>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</si>
  <si>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</si>
  <si>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</si>
  <si>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</si>
  <si>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</si>
  <si>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</si>
  <si>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</si>
  <si>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</si>
  <si>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</si>
  <si>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</si>
  <si>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</si>
  <si>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</si>
  <si>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</si>
  <si>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</si>
  <si>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</si>
  <si>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</si>
  <si>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</si>
  <si>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</si>
  <si>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</si>
  <si>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</si>
  <si>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</si>
  <si>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</si>
  <si>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</si>
  <si>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</si>
  <si>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</si>
  <si>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</si>
  <si>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</si>
  <si>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</si>
  <si>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</si>
  <si>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</si>
  <si>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</si>
  <si>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</si>
  <si>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</si>
  <si>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</si>
  <si>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</si>
  <si>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</si>
  <si>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</si>
  <si>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</si>
  <si>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</si>
  <si>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</si>
  <si>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</si>
  <si>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</si>
  <si>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</si>
  <si>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</si>
  <si>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</si>
  <si>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</si>
  <si>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</si>
  <si>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</si>
  <si>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</si>
  <si>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</si>
  <si>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</si>
  <si>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</si>
  <si>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</si>
  <si>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</si>
  <si>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</si>
  <si>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</si>
  <si>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</si>
  <si>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</si>
  <si>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</si>
  <si>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</si>
  <si>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</si>
  <si>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</si>
  <si>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</si>
  <si>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</si>
  <si>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</si>
  <si>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</si>
  <si>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</si>
  <si>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</si>
  <si>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</si>
  <si>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</si>
  <si>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</si>
  <si>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</si>
  <si>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</si>
  <si>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</si>
  <si>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</si>
  <si>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</si>
  <si>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</si>
  <si>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</si>
  <si>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</si>
  <si>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</si>
  <si>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</si>
  <si>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</si>
  <si>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</si>
  <si>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</si>
  <si>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</si>
  <si>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</si>
  <si>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</si>
  <si>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</si>
  <si>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</si>
  <si>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</si>
  <si>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</si>
  <si>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</si>
  <si>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</si>
  <si>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</si>
  <si>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</si>
  <si>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</si>
  <si>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</si>
  <si>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</si>
  <si>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</si>
  <si>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</si>
  <si>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</si>
  <si>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</si>
  <si>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</si>
  <si>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</si>
  <si>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</si>
  <si>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</si>
  <si>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</si>
  <si>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</si>
  <si>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</si>
  <si>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</si>
  <si>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</si>
  <si>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</si>
  <si>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</si>
  <si>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</si>
  <si>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</si>
  <si>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</si>
  <si>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</si>
  <si>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</si>
  <si>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</si>
  <si>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</si>
  <si>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</si>
  <si>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</si>
  <si>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</si>
  <si>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</si>
  <si>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</si>
  <si>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</si>
  <si>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</si>
  <si>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</si>
  <si>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</si>
  <si>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</si>
  <si>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</si>
  <si>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</si>
  <si>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</si>
  <si>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</si>
  <si>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</si>
  <si>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</si>
  <si>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</si>
  <si>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</si>
  <si>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</si>
  <si>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</si>
  <si>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</si>
  <si>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</si>
  <si>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</si>
  <si>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</si>
  <si>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</si>
  <si>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</si>
  <si>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</si>
  <si>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</si>
  <si>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</si>
  <si>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</si>
  <si>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</si>
  <si>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</si>
  <si>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</si>
  <si>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</si>
  <si>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</si>
  <si>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</si>
  <si>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</si>
  <si>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</si>
  <si>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</si>
  <si>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</si>
  <si>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</si>
  <si>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</si>
  <si>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</si>
  <si>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</si>
  <si>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</si>
  <si>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</si>
  <si>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</si>
  <si>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</si>
  <si>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</si>
  <si>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</si>
  <si>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</si>
  <si>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</si>
  <si>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</si>
  <si>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</si>
  <si>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</si>
  <si>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</si>
  <si>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</si>
  <si>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</si>
  <si>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</si>
  <si>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</si>
  <si>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</si>
  <si>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</si>
  <si>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</si>
  <si>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</si>
  <si>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</si>
  <si>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</si>
  <si>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</si>
  <si>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</si>
  <si>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</si>
  <si>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</si>
  <si>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</si>
  <si>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</si>
  <si>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</si>
  <si>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</si>
  <si>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</si>
  <si>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</si>
  <si>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</si>
  <si>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</si>
  <si>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</si>
  <si>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</si>
  <si>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</si>
  <si>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</si>
  <si>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</si>
  <si>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</si>
  <si>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</si>
  <si>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</si>
  <si>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</si>
  <si>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</si>
  <si>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</si>
  <si>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</si>
  <si>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</si>
  <si>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</si>
  <si>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</si>
  <si>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</si>
  <si>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</si>
  <si>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</si>
  <si>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</si>
  <si>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</si>
  <si>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</si>
  <si>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</si>
  <si>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</si>
  <si>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</si>
  <si>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</si>
  <si>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</si>
  <si>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</si>
  <si>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</si>
  <si>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</si>
  <si>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</si>
  <si>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</si>
  <si>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</si>
  <si>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</si>
  <si>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</si>
  <si>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</si>
  <si>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</si>
  <si>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</si>
  <si>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</si>
  <si>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</si>
  <si>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</si>
  <si>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</si>
  <si>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</si>
  <si>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</si>
  <si>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</si>
  <si>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</si>
  <si>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</si>
  <si>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</si>
  <si>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</si>
  <si>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</si>
  <si>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</si>
  <si>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</si>
  <si>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</si>
  <si>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</si>
  <si>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</si>
  <si>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</si>
  <si>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</si>
  <si>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</si>
  <si>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</si>
  <si>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</si>
  <si>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</si>
  <si>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</si>
  <si>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</si>
  <si>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</si>
  <si>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</si>
  <si>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</si>
  <si>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</si>
  <si>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</si>
  <si>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</si>
  <si>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</si>
  <si>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</si>
  <si>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</si>
  <si>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</si>
  <si>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</si>
  <si>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</si>
  <si>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</si>
  <si>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</si>
  <si>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</si>
  <si>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</si>
  <si>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</si>
  <si>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</si>
  <si>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</si>
  <si>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</si>
  <si>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</si>
  <si>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</si>
  <si>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</si>
  <si>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</si>
  <si>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</si>
  <si>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</si>
  <si>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</si>
  <si>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</si>
  <si>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</si>
  <si>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</si>
  <si>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</si>
  <si>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</si>
  <si>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</si>
  <si>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</si>
  <si>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</si>
  <si>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</si>
  <si>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</si>
  <si>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</si>
  <si>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</si>
  <si>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</si>
  <si>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</si>
  <si>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</si>
  <si>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</si>
  <si>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</si>
  <si>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</si>
  <si>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</si>
  <si>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</si>
  <si>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</si>
  <si>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</si>
  <si>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</si>
  <si>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</si>
  <si>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</si>
  <si>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</si>
  <si>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</si>
  <si>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</si>
  <si>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</si>
  <si>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</si>
  <si>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</si>
  <si>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</si>
  <si>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</si>
  <si>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</si>
  <si>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</si>
  <si>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</si>
  <si>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</si>
  <si>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</si>
  <si>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</si>
  <si>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</si>
  <si>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</si>
  <si>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</si>
  <si>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</si>
  <si>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</si>
  <si>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</si>
  <si>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</si>
  <si>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</si>
  <si>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</si>
  <si>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</si>
  <si>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</si>
  <si>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</si>
  <si>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</si>
  <si>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</si>
  <si>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</si>
  <si>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</si>
  <si>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</si>
  <si>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</si>
  <si>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</si>
  <si>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</si>
  <si>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</si>
  <si>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</si>
  <si>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</si>
  <si>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</si>
  <si>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</si>
  <si>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</si>
  <si>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</si>
  <si>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</si>
  <si>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</si>
  <si>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</si>
  <si>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</si>
  <si>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</si>
  <si>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</si>
  <si>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</si>
  <si>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</si>
  <si>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</si>
  <si>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</si>
  <si>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</si>
  <si>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</si>
  <si>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</si>
  <si>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</si>
  <si>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</si>
  <si>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</si>
  <si>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</si>
  <si>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</si>
  <si>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</si>
  <si>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</si>
  <si>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</si>
  <si>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</si>
  <si>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</si>
  <si>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</si>
  <si>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</si>
  <si>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</si>
  <si>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</si>
  <si>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</si>
  <si>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</si>
  <si>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</si>
  <si>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</si>
  <si>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</si>
  <si>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</si>
  <si>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</si>
  <si>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</si>
  <si>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</si>
  <si>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</si>
  <si>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</si>
  <si>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</si>
  <si>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</si>
  <si>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</si>
  <si>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</si>
  <si>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</si>
  <si>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</si>
  <si>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</si>
  <si>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</si>
  <si>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</si>
  <si>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</si>
  <si>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</si>
  <si>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</si>
  <si>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</si>
  <si>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</si>
  <si>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</si>
  <si>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</si>
  <si>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</si>
  <si>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</si>
  <si>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</si>
  <si>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</si>
  <si>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</si>
  <si>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</si>
  <si>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</si>
  <si>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</si>
  <si>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</si>
  <si>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</si>
  <si>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</si>
  <si>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</si>
  <si>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</si>
  <si>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</si>
  <si>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</si>
  <si>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</si>
  <si>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</si>
  <si>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</si>
  <si>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</si>
  <si>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</si>
  <si>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</si>
  <si>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</si>
  <si>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</si>
  <si>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</si>
  <si>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</si>
  <si>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</si>
  <si>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</si>
  <si>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</si>
  <si>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</si>
  <si>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</si>
  <si>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</si>
  <si>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</si>
  <si>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</si>
  <si>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</si>
  <si>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</si>
  <si>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</si>
  <si>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</si>
  <si>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</si>
  <si>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</si>
  <si>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</si>
  <si>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</si>
  <si>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</si>
  <si>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</si>
  <si>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</si>
  <si>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</si>
  <si>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</si>
  <si>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</si>
  <si>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</si>
  <si>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</si>
  <si>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</si>
  <si>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</si>
  <si>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</si>
  <si>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</si>
  <si>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</si>
  <si>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</si>
  <si>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</si>
  <si>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</si>
  <si>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</si>
  <si>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</si>
  <si>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</si>
  <si>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</si>
  <si>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</si>
  <si>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</si>
  <si>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</si>
  <si>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</si>
  <si>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</si>
  <si>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</si>
  <si>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</si>
  <si>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</si>
  <si>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</si>
  <si>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</si>
  <si>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</si>
  <si>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</si>
  <si>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</si>
  <si>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</si>
  <si>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</si>
  <si>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</si>
  <si>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</si>
  <si>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</si>
  <si>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</si>
  <si>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</si>
  <si>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</si>
  <si>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</si>
  <si>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</si>
  <si>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</si>
  <si>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</si>
  <si>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</si>
  <si>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</si>
  <si>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</si>
  <si>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</si>
  <si>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</si>
  <si>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</si>
  <si>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</si>
  <si>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</si>
  <si>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</si>
  <si>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</si>
  <si>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</si>
  <si>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</si>
  <si>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</si>
  <si>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</si>
  <si>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</si>
  <si>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</si>
  <si>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</si>
  <si>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</si>
  <si>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</si>
  <si>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</si>
  <si>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</si>
  <si>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</si>
  <si>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</si>
  <si>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</si>
  <si>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</si>
  <si>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</si>
  <si>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</si>
  <si>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</si>
  <si>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</si>
  <si>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</si>
  <si>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</si>
  <si>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</si>
  <si>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</si>
  <si>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</si>
  <si>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</si>
  <si>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</si>
  <si>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</si>
  <si>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</si>
  <si>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</si>
  <si>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</si>
  <si>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</si>
  <si>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</si>
  <si>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</si>
  <si>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</si>
  <si>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</si>
  <si>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</si>
  <si>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</si>
  <si>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</si>
  <si>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</si>
  <si>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</si>
  <si>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</si>
  <si>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</si>
  <si>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</si>
  <si>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</si>
  <si>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</si>
  <si>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</si>
  <si>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</si>
  <si>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</si>
  <si>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</si>
  <si>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</si>
  <si>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</si>
  <si>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</si>
  <si>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</si>
  <si>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</si>
  <si>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</si>
  <si>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</si>
  <si>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</si>
  <si>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</si>
  <si>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</si>
  <si>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</si>
  <si>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</si>
  <si>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</si>
  <si>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</si>
  <si>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</si>
  <si>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</si>
  <si>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</si>
  <si>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</si>
  <si>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</si>
  <si>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</si>
  <si>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</si>
  <si>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</si>
  <si>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</si>
  <si>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</si>
  <si>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</si>
  <si>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</si>
  <si>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</si>
  <si>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</si>
  <si>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</si>
  <si>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</si>
  <si>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</si>
  <si>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</si>
  <si>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</si>
  <si>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</si>
  <si>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</si>
  <si>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</si>
  <si>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</si>
  <si>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</si>
  <si>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</si>
  <si>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</si>
  <si>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</si>
  <si>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</si>
  <si>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</si>
  <si>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</si>
  <si>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</si>
  <si>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</si>
  <si>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</si>
  <si>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</si>
  <si>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</si>
  <si>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</si>
  <si>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</si>
  <si>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</si>
  <si>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</si>
  <si>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</si>
  <si>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</si>
  <si>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</si>
  <si>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</si>
  <si>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</si>
  <si>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</si>
  <si>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</si>
  <si>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</si>
  <si>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</si>
  <si>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</si>
  <si>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</si>
  <si>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</si>
  <si>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</si>
  <si>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</si>
  <si>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</si>
  <si>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</si>
  <si>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</si>
  <si>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</si>
  <si>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</si>
  <si>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</si>
  <si>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</si>
  <si>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</si>
  <si>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</si>
  <si>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</si>
  <si>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</si>
  <si>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</si>
  <si>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</si>
  <si>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</si>
  <si>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</si>
  <si>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</si>
  <si>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</si>
  <si>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</si>
  <si>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</si>
  <si>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</si>
  <si>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</si>
  <si>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</si>
  <si>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</si>
  <si>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</si>
  <si>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</si>
  <si>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</si>
  <si>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</si>
  <si>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</si>
  <si>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</si>
  <si>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</si>
  <si>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</si>
  <si>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</si>
  <si>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</si>
  <si>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</si>
  <si>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</si>
  <si>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</si>
  <si>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</si>
  <si>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</si>
  <si>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</si>
  <si>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</si>
  <si>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</si>
  <si>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</si>
  <si>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</si>
  <si>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</si>
  <si>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</si>
  <si>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</si>
  <si>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</si>
  <si>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</si>
  <si>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</si>
  <si>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</si>
  <si>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</si>
  <si>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</si>
  <si>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</si>
  <si>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</si>
  <si>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</si>
  <si>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</si>
  <si>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</si>
  <si>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</si>
  <si>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</si>
  <si>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</si>
  <si>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</si>
  <si>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</si>
  <si>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</si>
  <si>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</si>
  <si>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</si>
  <si>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</si>
  <si>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</si>
  <si>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</si>
  <si>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</si>
  <si>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</si>
  <si>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</si>
  <si>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</si>
  <si>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</si>
  <si>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</si>
  <si>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</si>
  <si>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</si>
  <si>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</si>
  <si>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</si>
  <si>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</si>
  <si>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</si>
  <si>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</si>
  <si>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</si>
  <si>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</si>
  <si>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</si>
  <si>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</si>
  <si>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</si>
  <si>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</si>
  <si>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</si>
  <si>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</si>
  <si>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</si>
  <si>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</si>
  <si>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</si>
  <si>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</si>
  <si>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</si>
  <si>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</si>
  <si>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</si>
  <si>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</si>
  <si>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</si>
  <si>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</si>
  <si>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</si>
  <si>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</si>
  <si>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</si>
  <si>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</si>
  <si>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</si>
  <si>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</si>
  <si>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</si>
  <si>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</si>
  <si>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</si>
  <si>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</si>
  <si>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</si>
  <si>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</si>
  <si>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</si>
  <si>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</si>
  <si>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</si>
  <si>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</si>
  <si>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</si>
  <si>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</si>
  <si>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</si>
  <si>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</si>
  <si>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</si>
  <si>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</si>
  <si>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</si>
  <si>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</si>
  <si>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</si>
  <si>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</si>
  <si>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</si>
  <si>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</si>
  <si>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</si>
  <si>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</si>
  <si>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</si>
  <si>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</si>
  <si>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</si>
  <si>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</si>
  <si>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</si>
  <si>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</si>
  <si>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</si>
  <si>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</si>
  <si>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</si>
  <si>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</si>
  <si>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</si>
  <si>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</si>
  <si>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</si>
  <si>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</si>
  <si>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</si>
  <si>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</si>
  <si>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</si>
  <si>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</si>
  <si>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</si>
  <si>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</si>
  <si>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</si>
  <si>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</si>
  <si>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</si>
  <si>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</si>
  <si>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</si>
  <si>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</si>
  <si>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</si>
  <si>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</si>
  <si>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</si>
  <si>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</si>
  <si>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</si>
  <si>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</si>
  <si>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</si>
  <si>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</si>
  <si>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</si>
  <si>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</si>
  <si>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</si>
  <si>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</si>
  <si>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</si>
  <si>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</si>
  <si>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</si>
  <si>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</si>
  <si>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</si>
  <si>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</si>
  <si>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</si>
  <si>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</si>
  <si>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</si>
  <si>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</si>
  <si>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</si>
  <si>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</si>
  <si>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</si>
  <si>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</si>
  <si>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</si>
  <si>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</si>
  <si>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</si>
  <si>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</si>
  <si>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</si>
  <si>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</si>
  <si>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</si>
  <si>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</si>
  <si>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</si>
  <si>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</si>
  <si>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</si>
  <si>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</si>
  <si>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</si>
  <si>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</si>
  <si>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</si>
  <si>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</si>
  <si>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</si>
  <si>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</si>
  <si>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</si>
  <si>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</si>
  <si>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</si>
  <si>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</si>
  <si>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</si>
  <si>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</si>
  <si>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</si>
  <si>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</si>
  <si>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</si>
  <si>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</si>
  <si>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</si>
  <si>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</si>
  <si>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</si>
  <si>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</si>
  <si>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</si>
  <si>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</si>
  <si>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</si>
  <si>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</si>
  <si>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</si>
  <si>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</si>
  <si>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</si>
  <si>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</si>
  <si>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</si>
  <si>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</si>
  <si>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</si>
  <si>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</si>
  <si>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</si>
  <si>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</si>
  <si>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</si>
  <si>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</si>
  <si>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</si>
  <si>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</si>
  <si>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</si>
  <si>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</si>
  <si>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</si>
  <si>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</si>
  <si>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</si>
  <si>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</si>
  <si>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</si>
  <si>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</si>
  <si>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</si>
  <si>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</si>
  <si>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</si>
  <si>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</si>
  <si>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</si>
  <si>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</si>
  <si>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</si>
  <si>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</si>
  <si>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</si>
  <si>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</si>
  <si>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</si>
  <si>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</si>
  <si>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</si>
  <si>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</si>
  <si>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</si>
  <si>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</si>
  <si>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</si>
  <si>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</si>
  <si>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</si>
  <si>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</si>
  <si>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</si>
  <si>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</si>
  <si>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</si>
  <si>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</si>
  <si>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</si>
  <si>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</si>
  <si>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</si>
  <si>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</si>
  <si>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</si>
  <si>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</si>
  <si>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</si>
  <si>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</si>
  <si>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</si>
  <si>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</si>
  <si>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</si>
  <si>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</si>
  <si>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</si>
  <si>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</si>
  <si>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</si>
  <si>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</si>
  <si>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</si>
  <si>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</si>
  <si>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</si>
  <si>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</si>
  <si>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</si>
  <si>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</si>
  <si>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</si>
  <si>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</si>
  <si>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</si>
  <si>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</si>
  <si>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</si>
  <si>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</si>
  <si>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</si>
  <si>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</si>
  <si>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</si>
  <si>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</si>
  <si>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</si>
  <si>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</si>
  <si>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</si>
  <si>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</si>
  <si>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</si>
  <si>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</si>
  <si>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</si>
  <si>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</si>
  <si>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</si>
  <si>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</si>
  <si>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</si>
  <si>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</si>
  <si>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</si>
  <si>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</si>
  <si>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</si>
  <si>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</si>
  <si>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</si>
  <si>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</si>
  <si>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</si>
  <si>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</si>
  <si>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</si>
  <si>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</si>
  <si>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</si>
  <si>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</si>
  <si>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</si>
  <si>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</si>
  <si>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</si>
  <si>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</si>
  <si>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</si>
  <si>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</si>
  <si>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</si>
  <si>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</si>
  <si>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</si>
  <si>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</si>
  <si>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</si>
  <si>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</si>
  <si>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</si>
  <si>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</si>
  <si>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</si>
  <si>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</si>
  <si>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</si>
  <si>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</si>
  <si>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</si>
  <si>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</si>
  <si>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</si>
  <si>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</si>
  <si>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</si>
  <si>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</si>
  <si>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</si>
  <si>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</si>
  <si>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</si>
  <si>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</si>
  <si>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</si>
  <si>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</si>
  <si>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</si>
  <si>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</si>
  <si>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</si>
  <si>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</si>
  <si>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</si>
  <si>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</si>
  <si>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</si>
  <si>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</si>
  <si>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</si>
  <si>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</si>
  <si>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</si>
  <si>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</si>
  <si>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</si>
  <si>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</si>
  <si>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</si>
  <si>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</si>
  <si>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</si>
  <si>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</si>
  <si>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</si>
  <si>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</si>
  <si>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</si>
  <si>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</si>
  <si>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</si>
  <si>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</si>
  <si>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</si>
  <si>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</si>
  <si>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</si>
  <si>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</si>
  <si>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</si>
  <si>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</si>
  <si>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</si>
  <si>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</si>
  <si>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</si>
  <si>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</si>
  <si>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</si>
  <si>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</si>
  <si>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</si>
  <si>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</si>
  <si>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</si>
  <si>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</si>
  <si>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</si>
  <si>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</si>
  <si>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</si>
  <si>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</si>
  <si>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</si>
  <si>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</si>
  <si>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</si>
  <si>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</si>
  <si>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</si>
  <si>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</si>
  <si>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</si>
  <si>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</si>
  <si>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</si>
  <si>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</si>
  <si>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</si>
  <si>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</si>
  <si>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</si>
  <si>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</si>
  <si>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</si>
  <si>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</si>
  <si>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</si>
  <si>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</si>
  <si>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</si>
  <si>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</si>
  <si>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</si>
  <si>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</si>
  <si>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</si>
  <si>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</si>
  <si>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</si>
  <si>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</si>
  <si>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</si>
  <si>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</si>
  <si>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</si>
  <si>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</si>
  <si>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</si>
  <si>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</si>
  <si>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</si>
  <si>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</si>
  <si>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</si>
  <si>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</si>
  <si>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</si>
  <si>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</si>
  <si>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</si>
  <si>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</si>
  <si>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</si>
  <si>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</si>
  <si>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</si>
  <si>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</si>
  <si>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</si>
  <si>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</si>
  <si>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</si>
  <si>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</si>
  <si>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</si>
  <si>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</si>
  <si>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</si>
  <si>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</si>
  <si>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</si>
  <si>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</si>
  <si>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</si>
  <si>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</si>
  <si>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</si>
  <si>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</si>
  <si>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</si>
  <si>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</si>
  <si>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</si>
  <si>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</si>
  <si>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</si>
  <si>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</si>
  <si>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</si>
  <si>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</si>
  <si>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</si>
  <si>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</si>
  <si>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</si>
  <si>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</si>
  <si>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</si>
  <si>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</si>
  <si>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</si>
  <si>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</si>
  <si>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</si>
  <si>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</si>
  <si>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</si>
  <si>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</si>
  <si>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</si>
  <si>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</si>
  <si>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</si>
  <si>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</si>
  <si>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</si>
  <si>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</si>
  <si>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</si>
  <si>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</si>
  <si>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</si>
  <si>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</si>
  <si>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</si>
  <si>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</si>
  <si>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</si>
  <si>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</si>
  <si>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</si>
  <si>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</si>
  <si>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</si>
  <si>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</si>
  <si>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</si>
  <si>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</si>
  <si>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</si>
  <si>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</si>
  <si>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</si>
  <si>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</si>
  <si>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</si>
  <si>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</si>
  <si>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</si>
  <si>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</si>
  <si>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</si>
  <si>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</si>
  <si>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</si>
  <si>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</si>
  <si>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</si>
  <si>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</si>
  <si>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</si>
  <si>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</si>
  <si>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</si>
  <si>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</si>
  <si>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</si>
  <si>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</si>
  <si>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</si>
  <si>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</si>
  <si>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</si>
  <si>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</si>
  <si>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</si>
  <si>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</si>
  <si>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</si>
  <si>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</si>
  <si>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</si>
  <si>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</si>
  <si>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</si>
  <si>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</si>
  <si>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</si>
  <si>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</si>
  <si>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</si>
  <si>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</si>
  <si>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</si>
  <si>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</si>
  <si>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</si>
  <si>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</si>
  <si>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</si>
  <si>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</si>
  <si>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</si>
  <si>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</si>
  <si>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</si>
  <si>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</si>
  <si>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</si>
  <si>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</si>
  <si>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</si>
  <si>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</si>
  <si>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</si>
  <si>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</si>
  <si>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</si>
  <si>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</si>
  <si>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</si>
  <si>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</si>
  <si>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</si>
  <si>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</si>
  <si>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</si>
  <si>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</si>
  <si>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</si>
  <si>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</si>
  <si>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</si>
  <si>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</si>
  <si>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</si>
  <si>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</si>
  <si>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</si>
  <si>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</si>
  <si>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</si>
  <si>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</si>
  <si>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</si>
  <si>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</si>
  <si>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</si>
  <si>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</si>
  <si>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</si>
  <si>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</si>
  <si>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</si>
  <si>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</si>
  <si>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</si>
  <si>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</si>
  <si>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</si>
  <si>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</si>
  <si>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</si>
  <si>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</si>
  <si>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</si>
  <si>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</si>
  <si>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</si>
  <si>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</si>
  <si>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</si>
  <si>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</si>
  <si>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</si>
  <si>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</si>
  <si>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</si>
  <si>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</si>
  <si>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</si>
  <si>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</si>
  <si>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</si>
  <si>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</si>
  <si>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</si>
  <si>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</si>
  <si>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</si>
  <si>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</si>
  <si>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</si>
  <si>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</si>
  <si>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</si>
  <si>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</si>
  <si>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</si>
  <si>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</si>
  <si>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</si>
  <si>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</si>
  <si>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</si>
  <si>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</si>
  <si>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</si>
  <si>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</si>
  <si>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</si>
  <si>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</si>
  <si>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</si>
  <si>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</si>
  <si>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</si>
  <si>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</si>
  <si>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</si>
  <si>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</si>
  <si>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</si>
  <si>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</si>
  <si>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</si>
  <si>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</si>
  <si>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</si>
  <si>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</si>
  <si>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</si>
  <si>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</si>
  <si>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</si>
  <si>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</si>
  <si>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</si>
  <si>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</si>
  <si>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</si>
  <si>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</si>
  <si>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</si>
  <si>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</si>
  <si>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</si>
  <si>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</si>
  <si>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</si>
  <si>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</si>
  <si>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</si>
  <si>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</si>
  <si>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</si>
  <si>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</si>
  <si>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</si>
  <si>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</si>
  <si>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</si>
  <si>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</si>
  <si>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</si>
  <si>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</si>
  <si>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</si>
  <si>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</si>
  <si>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</si>
  <si>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</si>
  <si>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</si>
  <si>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</si>
  <si>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</si>
  <si>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</si>
  <si>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</si>
  <si>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</si>
  <si>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</si>
  <si>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</si>
  <si>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</si>
  <si>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</si>
  <si>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</si>
  <si>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</si>
  <si>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</si>
  <si>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</si>
  <si>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</si>
  <si>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</si>
  <si>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</si>
  <si>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</si>
  <si>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</si>
  <si>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</si>
  <si>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</si>
  <si>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</si>
  <si>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</si>
  <si>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</si>
  <si>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</si>
  <si>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</si>
  <si>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</si>
  <si>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</si>
  <si>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</si>
  <si>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</si>
  <si>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</si>
  <si>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</si>
  <si>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</si>
  <si>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</si>
  <si>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</si>
  <si>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</si>
  <si>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</si>
  <si>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</si>
  <si>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</si>
  <si>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</si>
  <si>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</si>
  <si>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</si>
  <si>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</si>
  <si>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</si>
  <si>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</si>
  <si>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</si>
  <si>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</si>
  <si>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</si>
  <si>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</si>
  <si>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</si>
  <si>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</si>
  <si>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</si>
  <si>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</si>
  <si>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</si>
  <si>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</si>
  <si>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</si>
  <si>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</si>
  <si>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</si>
  <si>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</si>
  <si>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</si>
  <si>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</si>
  <si>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</si>
  <si>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</si>
  <si>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</si>
  <si>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</si>
  <si>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</si>
  <si>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</si>
  <si>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</si>
  <si>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</si>
  <si>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</si>
  <si>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</si>
  <si>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</si>
  <si>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</si>
  <si>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</si>
  <si>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</si>
  <si>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</si>
  <si>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</si>
  <si>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</si>
  <si>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</si>
  <si>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</si>
  <si>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</si>
  <si>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</si>
  <si>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</si>
  <si>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</si>
  <si>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</si>
  <si>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</si>
  <si>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</si>
  <si>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</si>
  <si>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</si>
  <si>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</si>
  <si>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</si>
  <si>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</si>
  <si>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</si>
  <si>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</si>
  <si>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</si>
  <si>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</si>
  <si>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</si>
  <si>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</si>
  <si>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</si>
  <si>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</si>
  <si>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</si>
  <si>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</si>
  <si>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</si>
  <si>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</si>
  <si>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</si>
  <si>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</si>
  <si>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</si>
  <si>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</si>
  <si>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</si>
  <si>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</si>
  <si>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</si>
  <si>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</si>
  <si>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</si>
  <si>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</si>
  <si>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</si>
  <si>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</si>
  <si>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</si>
  <si>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</si>
  <si>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</si>
  <si>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</si>
  <si>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</si>
  <si>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</si>
  <si>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</si>
  <si>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</si>
  <si>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</si>
  <si>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</si>
  <si>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</si>
  <si>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</si>
  <si>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</si>
  <si>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</si>
  <si>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</si>
  <si>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</si>
  <si>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</si>
  <si>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</si>
  <si>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</si>
  <si>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</si>
  <si>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</si>
  <si>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</si>
  <si>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</si>
  <si>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</si>
  <si>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</si>
  <si>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</si>
  <si>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</si>
  <si>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</si>
  <si>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</si>
  <si>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</si>
  <si>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</si>
  <si>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</si>
  <si>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</si>
  <si>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</si>
  <si>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</si>
  <si>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</si>
  <si>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</si>
  <si>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</si>
  <si>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</si>
  <si>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</si>
  <si>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</si>
  <si>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</si>
  <si>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</si>
  <si>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</si>
  <si>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</si>
  <si>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</si>
  <si>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</si>
  <si>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</si>
  <si>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</si>
  <si>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</si>
  <si>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</si>
  <si>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</si>
  <si>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</si>
  <si>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</si>
  <si>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</si>
  <si>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</si>
  <si>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</si>
  <si>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</si>
  <si>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</si>
  <si>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</si>
  <si>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</si>
  <si>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</si>
  <si>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</si>
  <si>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</si>
  <si>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</si>
  <si>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</si>
  <si>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</si>
  <si>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</si>
  <si>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</si>
  <si>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</si>
  <si>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</si>
  <si>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</si>
  <si>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</si>
  <si>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</si>
  <si>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</si>
  <si>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</si>
  <si>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</si>
  <si>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</si>
  <si>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</si>
  <si>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</si>
  <si>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</si>
  <si>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</si>
  <si>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</si>
  <si>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</si>
  <si>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</si>
  <si>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</si>
  <si>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</si>
  <si>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</si>
  <si>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</si>
  <si>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</si>
  <si>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</si>
  <si>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</si>
  <si>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</si>
  <si>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</si>
  <si>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</si>
  <si>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</si>
  <si>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</si>
  <si>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</si>
  <si>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</si>
  <si>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</si>
  <si>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</si>
  <si>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</si>
  <si>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</si>
  <si>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</si>
  <si>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</si>
  <si>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</si>
  <si>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</si>
  <si>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</si>
  <si>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</si>
  <si>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</si>
  <si>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</si>
  <si>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</si>
  <si>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</si>
  <si>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</si>
  <si>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</si>
  <si>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</si>
  <si>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</si>
  <si>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</si>
  <si>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</si>
  <si>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</si>
  <si>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</si>
  <si>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</si>
  <si>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</si>
  <si>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</si>
  <si>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</si>
  <si>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</si>
  <si>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</si>
  <si>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</si>
  <si>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</si>
  <si>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</si>
  <si>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</si>
  <si>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</si>
  <si>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</si>
  <si>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</si>
  <si>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</si>
  <si>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</si>
  <si>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</si>
  <si>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</si>
  <si>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</si>
  <si>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</si>
  <si>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</si>
  <si>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</si>
  <si>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</si>
  <si>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</si>
  <si>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</si>
  <si>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</si>
  <si>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</si>
  <si>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</si>
  <si>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</si>
  <si>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</si>
  <si>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</si>
  <si>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</si>
  <si>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</si>
  <si>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</si>
  <si>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</si>
  <si>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</si>
  <si>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</si>
  <si>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</si>
  <si>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</si>
  <si>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</si>
  <si>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</si>
  <si>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</si>
  <si>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</si>
  <si>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</si>
  <si>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</si>
  <si>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</si>
  <si>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</si>
  <si>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</si>
  <si>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</si>
  <si>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</si>
  <si>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</si>
  <si>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</si>
  <si>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</si>
  <si>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</si>
  <si>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</si>
  <si>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</si>
  <si>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</si>
  <si>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</si>
  <si>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</si>
  <si>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</si>
  <si>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</si>
  <si>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</si>
  <si>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</si>
  <si>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</si>
  <si>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</si>
  <si>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</si>
  <si>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</si>
  <si>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</si>
  <si>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</si>
  <si>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</si>
  <si>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</si>
  <si>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</si>
  <si>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</si>
  <si>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</si>
  <si>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</si>
  <si>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</si>
  <si>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</si>
  <si>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</si>
  <si>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</si>
  <si>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</si>
  <si>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</si>
  <si>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</si>
  <si>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</si>
  <si>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</si>
  <si>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</si>
  <si>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</si>
  <si>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</si>
  <si>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</si>
  <si>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</si>
  <si>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</si>
  <si>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</si>
  <si>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</si>
  <si>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</si>
  <si>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</si>
  <si>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</si>
  <si>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</si>
  <si>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</si>
  <si>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</si>
  <si>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</si>
  <si>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</si>
  <si>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</si>
  <si>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</si>
  <si>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</si>
  <si>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</si>
  <si>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</si>
  <si>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</si>
  <si>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</si>
  <si>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</si>
  <si>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</si>
  <si>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</si>
  <si>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</si>
  <si>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</si>
  <si>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</si>
  <si>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</si>
  <si>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</si>
  <si>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</si>
  <si>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</si>
  <si>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</si>
  <si>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</si>
  <si>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</si>
  <si>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</si>
  <si>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</si>
  <si>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</si>
  <si>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</si>
  <si>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</si>
  <si>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</si>
  <si>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</si>
  <si>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</si>
  <si>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</si>
  <si>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</si>
  <si>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</si>
  <si>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</si>
  <si>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</si>
  <si>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</si>
  <si>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</si>
  <si>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</si>
  <si>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</si>
  <si>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</si>
  <si>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</si>
  <si>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</si>
  <si>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</si>
  <si>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</si>
  <si>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</si>
  <si>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</si>
  <si>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</si>
  <si>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</si>
  <si>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</si>
  <si>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</si>
  <si>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</si>
  <si>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</si>
  <si>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</si>
  <si>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</si>
  <si>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</si>
  <si>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</si>
  <si>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</si>
  <si>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</si>
  <si>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</si>
  <si>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</si>
  <si>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</si>
  <si>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</si>
  <si>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</si>
  <si>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</si>
  <si>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</si>
  <si>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</si>
  <si>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</si>
  <si>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</si>
  <si>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</si>
  <si>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</si>
  <si>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</si>
  <si>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</si>
  <si>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</si>
  <si>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</si>
  <si>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</si>
  <si>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</si>
  <si>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</si>
  <si>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</si>
  <si>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</si>
  <si>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</si>
  <si>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</si>
  <si>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</si>
  <si>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</si>
  <si>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</si>
  <si>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</si>
  <si>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</si>
  <si>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</si>
  <si>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</si>
  <si>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</si>
  <si>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</si>
  <si>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</si>
  <si>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</si>
  <si>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</si>
  <si>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</si>
  <si>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</si>
  <si>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</si>
  <si>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</si>
  <si>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</si>
  <si>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</si>
  <si>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</si>
  <si>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</si>
  <si>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</si>
  <si>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</si>
  <si>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</si>
  <si>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</si>
  <si>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</si>
  <si>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</si>
  <si>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</si>
  <si>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</si>
  <si>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</si>
  <si>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</si>
  <si>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</si>
  <si>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</si>
  <si>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</si>
  <si>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</si>
  <si>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</si>
  <si>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</si>
  <si>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</si>
  <si>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</si>
  <si>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</si>
  <si>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</si>
  <si>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</si>
  <si>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</si>
  <si>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</si>
  <si>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</si>
  <si>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</si>
  <si>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</si>
  <si>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</si>
  <si>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</si>
  <si>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</si>
  <si>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</si>
  <si>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</si>
  <si>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</si>
  <si>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</si>
  <si>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</si>
  <si>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</si>
  <si>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</si>
  <si>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</si>
  <si>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</si>
  <si>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</si>
  <si>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</si>
  <si>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</si>
  <si>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</si>
  <si>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</si>
  <si>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</si>
  <si>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</si>
  <si>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</si>
  <si>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</si>
  <si>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</si>
  <si>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</si>
  <si>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</si>
  <si>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</si>
  <si>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</si>
  <si>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</si>
  <si>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</si>
  <si>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</si>
  <si>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</si>
  <si>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</si>
  <si>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</si>
  <si>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</si>
  <si>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</si>
  <si>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</si>
  <si>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</si>
  <si>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</si>
  <si>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</si>
  <si>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</si>
  <si>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</si>
  <si>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</si>
  <si>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</si>
  <si>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</si>
  <si>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</si>
  <si>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</si>
  <si>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</si>
  <si>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</si>
  <si>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</si>
  <si>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</si>
  <si>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</si>
  <si>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</si>
  <si>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</si>
  <si>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</si>
  <si>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</si>
  <si>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</si>
  <si>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</si>
  <si>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</si>
  <si>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</si>
  <si>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</si>
  <si>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</si>
  <si>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</si>
  <si>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</si>
  <si>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</si>
  <si>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</si>
  <si>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</si>
  <si>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</si>
  <si>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</si>
  <si>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</si>
  <si>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</si>
  <si>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</si>
  <si>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</si>
  <si>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</si>
  <si>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</si>
  <si>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</si>
  <si>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</si>
  <si>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</si>
  <si>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</si>
  <si>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</si>
  <si>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</si>
  <si>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</si>
  <si>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</si>
  <si>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</si>
  <si>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</si>
  <si>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</si>
  <si>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</si>
  <si>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</si>
  <si>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</si>
  <si>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</si>
  <si>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</si>
  <si>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</si>
  <si>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</si>
  <si>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</si>
  <si>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</si>
  <si>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</si>
  <si>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</si>
  <si>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</si>
  <si>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</si>
  <si>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</si>
  <si>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</si>
  <si>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</si>
  <si>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</si>
  <si>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</si>
  <si>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</si>
  <si>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</si>
  <si>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</si>
  <si>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</si>
  <si>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</si>
  <si>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</si>
  <si>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</si>
  <si>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</si>
  <si>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</si>
  <si>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</si>
  <si>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</si>
  <si>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</si>
  <si>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</si>
  <si>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</si>
  <si>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</si>
  <si>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</si>
  <si>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</si>
  <si>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</si>
  <si>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</si>
  <si>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</si>
  <si>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</si>
  <si>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</si>
  <si>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</si>
  <si>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</si>
  <si>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</si>
  <si>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</si>
  <si>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</si>
  <si>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</si>
  <si>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</si>
  <si>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</si>
  <si>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</si>
  <si>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</si>
  <si>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</si>
  <si>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</si>
  <si>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</si>
  <si>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</si>
  <si>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</si>
  <si>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</si>
  <si>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</si>
  <si>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</si>
  <si>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</si>
  <si>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</si>
  <si>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</si>
  <si>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</si>
  <si>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</si>
  <si>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</si>
  <si>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</si>
  <si>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</si>
  <si>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</si>
  <si>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</si>
  <si>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</si>
  <si>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</si>
  <si>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</si>
  <si>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</si>
  <si>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</si>
  <si>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</si>
  <si>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</si>
  <si>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</si>
  <si>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</si>
  <si>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</si>
  <si>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</si>
  <si>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</si>
  <si>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</si>
  <si>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</si>
  <si>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</si>
  <si>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</si>
  <si>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</si>
  <si>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</si>
  <si>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</si>
  <si>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</si>
  <si>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</si>
  <si>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</si>
  <si>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</si>
  <si>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</si>
  <si>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</si>
  <si>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</si>
  <si>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</si>
  <si>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</si>
  <si>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</si>
  <si>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</si>
  <si>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</si>
  <si>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</si>
  <si>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</si>
  <si>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</si>
  <si>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</si>
  <si>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</si>
  <si>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</si>
  <si>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</si>
  <si>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</si>
  <si>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</si>
  <si>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</si>
  <si>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</si>
  <si>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</si>
  <si>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</si>
  <si>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</si>
  <si>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</si>
  <si>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</si>
  <si>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</si>
  <si>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</si>
  <si>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</si>
  <si>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</si>
  <si>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</si>
  <si>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</si>
  <si>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</si>
  <si>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</si>
  <si>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</si>
  <si>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</si>
  <si>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</si>
  <si>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</si>
  <si>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</si>
  <si>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</si>
  <si>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</si>
  <si>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</si>
  <si>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</si>
  <si>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</si>
  <si>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</si>
  <si>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</si>
  <si>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</si>
  <si>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</si>
  <si>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</si>
  <si>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</si>
  <si>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</si>
  <si>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</si>
  <si>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</si>
  <si>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</si>
  <si>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</si>
  <si>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</si>
  <si>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</si>
  <si>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</si>
  <si>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</si>
  <si>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</si>
  <si>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</si>
  <si>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</si>
  <si>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</si>
  <si>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</si>
  <si>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</si>
  <si>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</si>
  <si>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</si>
  <si>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</si>
  <si>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</si>
  <si>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</si>
  <si>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</si>
  <si>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</si>
  <si>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</si>
  <si>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</si>
  <si>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</si>
  <si>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</si>
  <si>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</si>
  <si>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</si>
  <si>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</si>
  <si>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</si>
  <si>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</si>
  <si>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</si>
  <si>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</si>
  <si>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</si>
  <si>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</si>
  <si>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</si>
  <si>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</si>
  <si>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</si>
  <si>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</si>
  <si>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</si>
  <si>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</si>
  <si>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</si>
  <si>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</si>
  <si>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</si>
  <si>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</si>
  <si>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</si>
  <si>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</si>
  <si>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</si>
  <si>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</si>
  <si>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</si>
  <si>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</si>
  <si>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</si>
  <si>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</si>
  <si>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</si>
  <si>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</si>
  <si>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</si>
  <si>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</si>
  <si>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</si>
  <si>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</si>
  <si>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</si>
  <si>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</si>
  <si>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</si>
  <si>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</si>
  <si>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</si>
  <si>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</si>
  <si>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</si>
  <si>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</si>
  <si>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</si>
  <si>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</si>
  <si>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</si>
  <si>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</si>
  <si>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</si>
  <si>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</si>
  <si>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</si>
  <si>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</si>
  <si>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</si>
  <si>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</si>
  <si>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</si>
  <si>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</si>
  <si>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</si>
  <si>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</si>
  <si>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</si>
  <si>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</si>
  <si>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</si>
  <si>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</si>
  <si>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</si>
  <si>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</si>
  <si>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</si>
  <si>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</si>
  <si>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</si>
  <si>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</si>
  <si>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</si>
  <si>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</si>
  <si>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</si>
  <si>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</si>
  <si>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</si>
  <si>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</si>
  <si>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</si>
  <si>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</si>
  <si>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</si>
  <si>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</si>
  <si>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</si>
  <si>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</si>
  <si>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</si>
  <si>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</si>
  <si>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</si>
  <si>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</si>
  <si>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</si>
  <si>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</si>
  <si>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</si>
  <si>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</si>
  <si>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</si>
  <si>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</si>
  <si>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</si>
  <si>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</si>
  <si>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</si>
  <si>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</si>
  <si>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</si>
  <si>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</si>
  <si>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</si>
  <si>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</si>
  <si>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</si>
  <si>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</si>
  <si>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</si>
  <si>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</si>
  <si>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</si>
  <si>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</si>
  <si>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</si>
  <si>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</si>
  <si>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</si>
  <si>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</si>
  <si>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</si>
  <si>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</si>
  <si>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</si>
  <si>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</si>
  <si>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</si>
  <si>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</si>
  <si>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</si>
  <si>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</si>
  <si>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</si>
  <si>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</si>
  <si>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</si>
  <si>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</si>
  <si>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</si>
  <si>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</si>
  <si>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</si>
  <si>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</si>
  <si>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</si>
  <si>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</si>
  <si>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</si>
  <si>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</si>
  <si>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</si>
  <si>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</si>
  <si>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</si>
  <si>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</si>
  <si>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</si>
  <si>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</si>
  <si>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</si>
  <si>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</si>
  <si>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</si>
  <si>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</si>
  <si>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</si>
  <si>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</si>
  <si>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</si>
  <si>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</si>
  <si>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</si>
  <si>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</si>
  <si>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</si>
  <si>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</si>
  <si>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</si>
  <si>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</si>
  <si>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</si>
  <si>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</si>
  <si>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</si>
  <si>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</si>
  <si>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</si>
  <si>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</si>
  <si>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</si>
  <si>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</si>
  <si>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</si>
  <si>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</si>
  <si>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</si>
  <si>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</si>
  <si>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</si>
  <si>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</si>
  <si>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</si>
  <si>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</si>
  <si>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</si>
  <si>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</si>
  <si>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</si>
  <si>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</si>
  <si>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</si>
  <si>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</si>
  <si>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</si>
  <si>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</si>
  <si>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</si>
  <si>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</si>
  <si>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</si>
  <si>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</si>
  <si>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</si>
  <si>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</si>
  <si>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</si>
  <si>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</si>
  <si>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</si>
  <si>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</si>
  <si>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</si>
  <si>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</si>
  <si>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</si>
  <si>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</si>
  <si>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</si>
  <si>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</si>
  <si>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</si>
  <si>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</si>
  <si>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</si>
  <si>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</si>
  <si>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</si>
  <si>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</si>
  <si>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</si>
  <si>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</si>
  <si>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</si>
  <si>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</si>
  <si>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</si>
  <si>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</si>
  <si>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</si>
  <si>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</si>
  <si>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</si>
  <si>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</si>
  <si>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</si>
  <si>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</si>
  <si>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</si>
  <si>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</si>
  <si>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</si>
  <si>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</si>
  <si>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</si>
  <si>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</si>
  <si>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</si>
  <si>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</si>
  <si>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</si>
  <si>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</si>
  <si>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</si>
  <si>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</si>
  <si>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</si>
  <si>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</si>
  <si>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</si>
  <si>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</si>
  <si>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</si>
  <si>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</si>
  <si>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</si>
  <si>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</si>
  <si>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</si>
  <si>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</si>
  <si>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</si>
  <si>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</si>
  <si>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</si>
  <si>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</si>
  <si>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</si>
  <si>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</si>
  <si>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</si>
  <si>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</si>
  <si>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</si>
  <si>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</si>
  <si>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</si>
  <si>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</si>
  <si>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</si>
  <si>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</si>
  <si>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</si>
  <si>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</si>
  <si>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</si>
  <si>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</si>
  <si>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</si>
  <si>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</si>
  <si>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</si>
  <si>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</si>
  <si>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</si>
  <si>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</si>
  <si>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</si>
  <si>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</si>
  <si>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</si>
  <si>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</si>
  <si>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</si>
  <si>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</si>
  <si>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</si>
  <si>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</si>
  <si>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</si>
  <si>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</si>
  <si>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</si>
  <si>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</si>
  <si>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</si>
  <si>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</si>
  <si>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</si>
  <si>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</si>
  <si>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</si>
  <si>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</si>
  <si>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</si>
  <si>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</si>
  <si>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</si>
  <si>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</si>
  <si>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</si>
  <si>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</si>
  <si>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</si>
  <si>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</si>
  <si>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</si>
  <si>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</si>
  <si>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</si>
  <si>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</si>
  <si>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</si>
  <si>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</si>
  <si>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</si>
  <si>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</si>
  <si>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</si>
  <si>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</si>
  <si>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</si>
  <si>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</si>
  <si>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</si>
  <si>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</si>
  <si>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</si>
  <si>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</si>
  <si>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</si>
  <si>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</si>
  <si>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</si>
  <si>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</si>
  <si>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</si>
  <si>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</si>
  <si>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</si>
  <si>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</si>
  <si>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</si>
  <si>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</si>
  <si>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</si>
  <si>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</si>
  <si>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</si>
  <si>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</si>
  <si>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</si>
  <si>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</si>
  <si>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</si>
  <si>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</si>
  <si>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</si>
  <si>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</si>
  <si>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</si>
  <si>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</si>
  <si>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</si>
  <si>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</si>
  <si>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</si>
  <si>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</si>
  <si>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</si>
  <si>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</si>
  <si>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</si>
  <si>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</si>
  <si>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</si>
  <si>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</si>
  <si>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</si>
  <si>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</si>
  <si>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</si>
  <si>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</si>
  <si>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</si>
  <si>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</si>
  <si>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</si>
  <si>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</si>
  <si>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</si>
  <si>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</si>
  <si>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</si>
  <si>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</si>
  <si>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</si>
  <si>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</si>
  <si>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</si>
  <si>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</si>
  <si>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</si>
  <si>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</si>
  <si>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</si>
  <si>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</si>
  <si>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</si>
  <si>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</si>
  <si>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</si>
  <si>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</si>
  <si>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</si>
  <si>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</si>
  <si>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</si>
  <si>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</si>
  <si>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</si>
  <si>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</si>
  <si>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</si>
  <si>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</si>
  <si>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</si>
  <si>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</si>
  <si>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</si>
  <si>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</si>
  <si>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</si>
  <si>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</si>
  <si>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</si>
  <si>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</si>
  <si>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</si>
  <si>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</si>
  <si>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</si>
  <si>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</si>
  <si>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</si>
  <si>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</si>
  <si>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</si>
  <si>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</si>
  <si>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</si>
  <si>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</si>
  <si>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</si>
  <si>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</si>
  <si>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</si>
  <si>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</si>
  <si>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</si>
  <si>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</si>
  <si>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</si>
  <si>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</si>
  <si>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</si>
  <si>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</si>
  <si>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</si>
  <si>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</si>
  <si>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</si>
  <si>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</si>
  <si>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</si>
  <si>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</si>
  <si>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</si>
  <si>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</si>
  <si>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</si>
  <si>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</si>
  <si>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</si>
  <si>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</si>
  <si>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</si>
  <si>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</si>
  <si>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</si>
  <si>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</si>
  <si>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</si>
  <si>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</si>
  <si>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</si>
  <si>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</si>
  <si>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</si>
  <si>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</si>
  <si>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</si>
  <si>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</si>
  <si>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</si>
  <si>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</si>
  <si>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</si>
  <si>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</si>
  <si>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</si>
  <si>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</si>
  <si>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</si>
  <si>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</si>
  <si>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</si>
  <si>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</si>
  <si>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</si>
  <si>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</si>
  <si>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</si>
  <si>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</si>
  <si>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</si>
  <si>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</si>
  <si>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</si>
  <si>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</si>
  <si>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</si>
  <si>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</si>
  <si>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</si>
  <si>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</si>
  <si>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</si>
  <si>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</si>
  <si>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</si>
  <si>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</si>
  <si>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</si>
  <si>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</si>
  <si>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</si>
  <si>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</si>
  <si>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</si>
  <si>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</si>
  <si>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</si>
  <si>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</si>
  <si>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</si>
  <si>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</si>
  <si>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</si>
  <si>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</si>
  <si>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</si>
  <si>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</si>
  <si>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</si>
  <si>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</si>
  <si>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</si>
  <si>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</si>
  <si>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</si>
  <si>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</si>
  <si>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</si>
  <si>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</si>
  <si>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</si>
  <si>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</si>
  <si>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</si>
  <si>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</si>
  <si>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</si>
  <si>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</si>
  <si>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</si>
  <si>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</si>
  <si>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</si>
  <si>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</si>
  <si>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</si>
  <si>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</si>
  <si>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</si>
  <si>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</si>
  <si>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</si>
  <si>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</si>
  <si>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</si>
  <si>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</si>
  <si>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</si>
  <si>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</si>
  <si>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</si>
  <si>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</si>
  <si>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</si>
  <si>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</si>
  <si>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</si>
  <si>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</si>
  <si>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</si>
  <si>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</si>
  <si>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</si>
  <si>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</si>
  <si>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</si>
  <si>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</si>
  <si>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</si>
  <si>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</si>
  <si>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</si>
  <si>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</si>
  <si>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</si>
  <si>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</si>
  <si>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</si>
  <si>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</si>
  <si>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</si>
  <si>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</si>
  <si>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</si>
  <si>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</si>
  <si>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</si>
  <si>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</si>
  <si>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</si>
  <si>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</si>
  <si>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</si>
  <si>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</si>
  <si>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</si>
  <si>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</si>
  <si>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</si>
  <si>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</si>
  <si>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</si>
  <si>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</si>
  <si>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</si>
  <si>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</si>
  <si>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</si>
  <si>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</si>
  <si>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</si>
  <si>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</si>
  <si>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</si>
  <si>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</si>
  <si>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</si>
  <si>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</si>
  <si>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</si>
  <si>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</si>
  <si>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</si>
  <si>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</si>
  <si>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</si>
  <si>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</si>
  <si>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</si>
  <si>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</si>
  <si>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</si>
  <si>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</si>
  <si>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</si>
  <si>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</si>
  <si>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</si>
  <si>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</si>
  <si>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</si>
  <si>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</si>
  <si>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</si>
  <si>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</si>
  <si>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</si>
  <si>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</si>
  <si>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</si>
  <si>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</si>
  <si>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</si>
  <si>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</si>
  <si>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</si>
  <si>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</si>
  <si>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</si>
  <si>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</si>
  <si>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</si>
  <si>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</si>
  <si>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</si>
  <si>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</si>
  <si>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</si>
  <si>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</si>
  <si>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</si>
  <si>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</si>
  <si>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</si>
  <si>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</si>
  <si>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</si>
  <si>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</si>
  <si>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</si>
  <si>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</si>
  <si>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</si>
  <si>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</si>
  <si>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</si>
  <si>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</si>
  <si>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</si>
  <si>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</si>
  <si>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</si>
  <si>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</si>
  <si>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</si>
  <si>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</si>
  <si>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</si>
  <si>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</si>
  <si>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</si>
  <si>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</si>
  <si>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</si>
  <si>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</si>
  <si>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</si>
  <si>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</si>
  <si>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</si>
  <si>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</si>
  <si>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</si>
  <si>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</si>
  <si>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</si>
  <si>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</si>
  <si>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</si>
  <si>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</si>
  <si>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</si>
  <si>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</si>
  <si>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</si>
  <si>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</si>
  <si>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</si>
  <si>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</si>
  <si>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</si>
  <si>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</si>
  <si>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</si>
  <si>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</si>
  <si>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</si>
  <si>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</si>
  <si>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</si>
  <si>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</si>
  <si>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</si>
  <si>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</si>
  <si>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</si>
  <si>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</si>
  <si>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</si>
  <si>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</si>
  <si>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</si>
  <si>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</si>
  <si>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</si>
  <si>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</si>
  <si>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</si>
  <si>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</si>
  <si>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</si>
  <si>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</si>
  <si>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</si>
  <si>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</si>
  <si>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</si>
  <si>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</si>
  <si>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</si>
  <si>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</si>
  <si>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</si>
  <si>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</si>
  <si>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</si>
  <si>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</si>
  <si>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</si>
  <si>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</si>
  <si>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</si>
  <si>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</si>
  <si>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</si>
  <si>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</si>
  <si>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</si>
  <si>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</si>
  <si>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</si>
  <si>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</si>
  <si>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</si>
  <si>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</si>
  <si>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</si>
  <si>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</si>
  <si>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</si>
  <si>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</si>
  <si>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</si>
  <si>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</si>
  <si>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</si>
  <si>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</si>
  <si>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</si>
  <si>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</si>
  <si>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</si>
  <si>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</si>
  <si>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</si>
  <si>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</si>
  <si>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</si>
  <si>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</si>
  <si>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</si>
  <si>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</si>
  <si>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</si>
  <si>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</si>
  <si>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</si>
  <si>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</si>
  <si>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</si>
  <si>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</si>
  <si>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</si>
  <si>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</si>
  <si>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</si>
  <si>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</si>
  <si>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</si>
  <si>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</si>
  <si>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</si>
  <si>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</si>
  <si>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</si>
  <si>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</si>
  <si>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</si>
  <si>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</si>
  <si>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</si>
  <si>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</si>
  <si>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</si>
  <si>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</si>
  <si>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</si>
  <si>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</si>
  <si>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</si>
  <si>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</si>
  <si>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</si>
  <si>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</si>
  <si>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</si>
  <si>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</si>
  <si>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</si>
  <si>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</si>
  <si>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</si>
  <si>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</si>
  <si>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</si>
  <si>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</si>
  <si>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</si>
  <si>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</si>
  <si>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</si>
  <si>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</si>
  <si>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</si>
  <si>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</si>
  <si>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</si>
  <si>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</si>
  <si>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</si>
  <si>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</si>
  <si>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</si>
  <si>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</si>
  <si>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</si>
  <si>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</si>
  <si>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</si>
  <si>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</si>
  <si>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</si>
  <si>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</si>
  <si>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</si>
  <si>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</si>
  <si>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</si>
  <si>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</si>
  <si>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</si>
  <si>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</si>
  <si>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</si>
  <si>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</si>
  <si>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</si>
  <si>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</si>
  <si>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</si>
  <si>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</si>
  <si>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</si>
  <si>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</si>
  <si>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</si>
  <si>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</si>
  <si>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</si>
  <si>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</si>
  <si>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</si>
  <si>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</si>
  <si>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</si>
  <si>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</si>
  <si>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</si>
  <si>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</si>
  <si>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</si>
  <si>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</si>
  <si>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</si>
  <si>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</si>
  <si>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</si>
  <si>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</si>
  <si>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</si>
  <si>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</si>
  <si>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</si>
  <si>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</si>
  <si>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</si>
  <si>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</si>
  <si>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</si>
  <si>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</si>
  <si>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</si>
  <si>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</si>
  <si>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</si>
  <si>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</si>
  <si>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</si>
  <si>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</si>
  <si>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</si>
  <si>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</si>
  <si>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</si>
  <si>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</si>
  <si>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</si>
  <si>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</si>
  <si>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</si>
  <si>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</si>
  <si>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</si>
  <si>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</si>
  <si>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</si>
  <si>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</si>
  <si>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</si>
  <si>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</si>
  <si>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</si>
  <si>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</si>
  <si>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</si>
  <si>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</si>
  <si>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</si>
  <si>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</si>
  <si>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</si>
  <si>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</si>
  <si>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</si>
  <si>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</si>
  <si>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</si>
  <si>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</si>
  <si>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</si>
  <si>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</si>
  <si>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</si>
  <si>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</si>
  <si>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</si>
  <si>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</si>
  <si>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</si>
  <si>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</si>
  <si>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</si>
  <si>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</si>
  <si>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</si>
  <si>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</si>
  <si>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</si>
  <si>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</si>
  <si>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</si>
  <si>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</si>
  <si>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</si>
  <si>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</si>
  <si>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</si>
  <si>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</si>
  <si>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</si>
  <si>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</si>
  <si>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</si>
  <si>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</si>
  <si>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</si>
  <si>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</si>
  <si>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</si>
  <si>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</si>
  <si>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</si>
  <si>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</si>
  <si>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</si>
  <si>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</si>
  <si>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</si>
  <si>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</si>
  <si>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</si>
  <si>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</si>
  <si>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</si>
  <si>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</si>
  <si>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</si>
  <si>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</si>
  <si>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</si>
  <si>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</si>
  <si>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</si>
  <si>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</si>
  <si>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</si>
  <si>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</si>
  <si>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</si>
  <si>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</si>
  <si>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</si>
  <si>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</si>
  <si>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</si>
  <si>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</si>
  <si>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</si>
  <si>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</si>
  <si>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</si>
  <si>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</si>
  <si>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</si>
  <si>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</si>
  <si>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</si>
  <si>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</si>
  <si>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</si>
  <si>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</si>
  <si>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</si>
  <si>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</si>
  <si>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</si>
  <si>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</si>
  <si>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</si>
  <si>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</si>
  <si>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</si>
  <si>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</si>
  <si>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</si>
  <si>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</si>
  <si>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</si>
  <si>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</si>
  <si>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</si>
  <si>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</si>
  <si>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</si>
  <si>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</si>
  <si>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</si>
  <si>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</si>
  <si>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</si>
  <si>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</si>
  <si>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</si>
  <si>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</si>
  <si>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</si>
  <si>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</si>
  <si>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</si>
  <si>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</si>
  <si>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</si>
  <si>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</si>
  <si>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</si>
  <si>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</si>
  <si>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</si>
  <si>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</si>
  <si>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</si>
  <si>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</si>
  <si>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</si>
  <si>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</si>
  <si>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</si>
  <si>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</si>
  <si>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</si>
  <si>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</si>
  <si>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</si>
  <si>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</si>
  <si>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</si>
  <si>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</si>
  <si>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</si>
  <si>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</si>
  <si>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</si>
  <si>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</si>
  <si>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</si>
  <si>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</si>
  <si>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</si>
  <si>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</si>
  <si>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</si>
  <si>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</si>
  <si>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</si>
  <si>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</si>
  <si>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</si>
  <si>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</si>
  <si>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</si>
  <si>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</si>
  <si>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</si>
  <si>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</si>
  <si>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</si>
  <si>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</si>
  <si>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</si>
  <si>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</si>
  <si>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</si>
  <si>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</si>
  <si>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</si>
  <si>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</si>
  <si>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</si>
  <si>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</si>
  <si>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</si>
  <si>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</si>
  <si>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</si>
  <si>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</si>
  <si>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</si>
  <si>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</si>
  <si>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</si>
  <si>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</si>
  <si>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</si>
  <si>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</si>
  <si>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</si>
  <si>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</si>
  <si>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</si>
  <si>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</si>
  <si>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</si>
  <si>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</si>
  <si>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</si>
  <si>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</si>
  <si>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</si>
  <si>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</si>
  <si>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</si>
  <si>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</si>
  <si>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</si>
  <si>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</si>
  <si>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</si>
  <si>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</si>
  <si>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</si>
  <si>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</si>
  <si>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</si>
  <si>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</si>
  <si>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</si>
  <si>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</si>
  <si>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</si>
  <si>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</si>
  <si>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</si>
  <si>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</si>
  <si>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</si>
  <si>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</si>
  <si>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</si>
  <si>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</si>
  <si>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</si>
  <si>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</si>
  <si>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</si>
  <si>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</si>
  <si>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</si>
  <si>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</si>
  <si>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</si>
  <si>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</si>
  <si>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</si>
  <si>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</si>
  <si>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</si>
  <si>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</si>
  <si>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</si>
  <si>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</si>
  <si>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</si>
  <si>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</si>
  <si>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</si>
  <si>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</si>
  <si>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</si>
  <si>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</si>
  <si>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</si>
  <si>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</si>
  <si>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</si>
  <si>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</si>
  <si>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</si>
  <si>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</si>
  <si>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</si>
  <si>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</si>
  <si>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</si>
  <si>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</si>
  <si>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</si>
  <si>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</si>
  <si>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</si>
  <si>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</si>
  <si>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</si>
  <si>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</si>
  <si>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</si>
  <si>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</si>
  <si>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</si>
  <si>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</si>
  <si>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</si>
  <si>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</si>
  <si>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</si>
  <si>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</si>
  <si>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</si>
  <si>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</si>
  <si>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</si>
  <si>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</si>
  <si>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</si>
  <si>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</si>
  <si>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</si>
  <si>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</si>
  <si>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</si>
  <si>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</si>
  <si>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</si>
  <si>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</si>
  <si>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</si>
  <si>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</si>
  <si>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</si>
  <si>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</si>
  <si>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</si>
  <si>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</si>
  <si>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</si>
  <si>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</si>
  <si>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</si>
  <si>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</si>
  <si>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</si>
  <si>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</si>
  <si>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</si>
  <si>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</si>
  <si>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</si>
  <si>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</si>
  <si>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</si>
  <si>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</si>
  <si>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</si>
  <si>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</si>
  <si>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</si>
  <si>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</si>
  <si>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</si>
  <si>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</si>
  <si>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</si>
  <si>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</si>
  <si>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</si>
  <si>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</si>
  <si>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</si>
  <si>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</si>
  <si>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</si>
  <si>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</si>
  <si>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</si>
  <si>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</si>
  <si>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</si>
  <si>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</si>
  <si>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</si>
  <si>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</si>
  <si>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</si>
  <si>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</si>
  <si>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</si>
  <si>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</si>
  <si>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</si>
  <si>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</si>
  <si>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</si>
  <si>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</si>
  <si>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</si>
  <si>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</si>
  <si>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</si>
  <si>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</si>
  <si>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</si>
  <si>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</si>
  <si>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</si>
  <si>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</si>
  <si>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</si>
  <si>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</si>
  <si>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</si>
  <si>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</si>
  <si>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</si>
  <si>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</si>
  <si>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</si>
  <si>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</si>
  <si>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</si>
  <si>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</si>
  <si>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</si>
  <si>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</si>
  <si>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</si>
  <si>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</si>
  <si>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</si>
  <si>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</si>
  <si>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</si>
  <si>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</si>
  <si>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</si>
  <si>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</si>
  <si>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</si>
  <si>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</si>
  <si>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</si>
  <si>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</si>
  <si>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</si>
  <si>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</si>
  <si>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</si>
  <si>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</si>
  <si>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</si>
  <si>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</si>
  <si>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</si>
  <si>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</si>
  <si>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</si>
  <si>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</si>
  <si>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</si>
  <si>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</si>
  <si>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</si>
  <si>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</si>
  <si>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</si>
  <si>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</si>
  <si>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</si>
  <si>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</si>
  <si>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</si>
  <si>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</si>
  <si>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</si>
  <si>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</si>
  <si>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</si>
  <si>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</si>
  <si>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</si>
  <si>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</si>
  <si>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</si>
  <si>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</si>
  <si>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</si>
  <si>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</si>
  <si>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</si>
  <si>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</si>
  <si>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</si>
  <si>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</si>
  <si>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</si>
  <si>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</si>
  <si>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</si>
  <si>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</si>
  <si>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</si>
  <si>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</si>
  <si>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</si>
  <si>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</si>
  <si>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</si>
  <si>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</si>
  <si>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</si>
  <si>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</si>
  <si>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</si>
  <si>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</si>
  <si>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</si>
  <si>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</si>
  <si>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</si>
  <si>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</si>
  <si>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</si>
  <si>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</si>
  <si>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</si>
  <si>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</si>
  <si>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</si>
  <si>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</si>
  <si>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</si>
  <si>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</si>
  <si>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</si>
  <si>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</si>
  <si>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</si>
  <si>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</si>
  <si>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</si>
  <si>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</si>
  <si>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</si>
  <si>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</si>
  <si>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</si>
  <si>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</si>
  <si>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</si>
  <si>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</si>
  <si>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</si>
  <si>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</si>
  <si>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</si>
  <si>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</si>
  <si>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</si>
  <si>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</si>
  <si>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</si>
  <si>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</si>
  <si>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</si>
  <si>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</si>
  <si>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</si>
  <si>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</si>
  <si>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</si>
  <si>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</si>
  <si>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</si>
  <si>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</si>
  <si>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</si>
  <si>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</si>
  <si>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</si>
  <si>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</si>
  <si>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</si>
  <si>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</si>
  <si>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</si>
  <si>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</si>
  <si>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</si>
  <si>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</si>
  <si>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</si>
  <si>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</si>
  <si>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</si>
  <si>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</si>
  <si>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</si>
  <si>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</si>
  <si>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</si>
  <si>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</si>
  <si>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</si>
  <si>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</si>
  <si>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</si>
  <si>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</si>
  <si>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</si>
  <si>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</si>
  <si>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</si>
  <si>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</si>
  <si>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</si>
  <si>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</si>
  <si>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</si>
  <si>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</si>
  <si>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</si>
  <si>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</si>
  <si>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</si>
  <si>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</si>
  <si>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</si>
  <si>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</si>
  <si>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</si>
  <si>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</si>
  <si>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</si>
  <si>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</si>
  <si>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</si>
  <si>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</si>
  <si>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</si>
  <si>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</si>
  <si>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</si>
  <si>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</si>
  <si>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</si>
  <si>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</si>
  <si>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</si>
  <si>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</si>
  <si>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</si>
  <si>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</si>
  <si>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</si>
  <si>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</si>
  <si>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</si>
  <si>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</si>
  <si>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</si>
  <si>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</si>
  <si>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</si>
  <si>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</si>
  <si>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</si>
  <si>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</si>
  <si>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</si>
  <si>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</si>
  <si>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</si>
  <si>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</si>
  <si>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</si>
  <si>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</si>
  <si>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</si>
  <si>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</si>
  <si>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</si>
  <si>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</si>
  <si>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</si>
  <si>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</si>
  <si>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</si>
  <si>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</si>
  <si>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</si>
  <si>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</si>
  <si>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</si>
  <si>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</si>
  <si>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</si>
  <si>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</si>
  <si>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</si>
  <si>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</si>
  <si>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</si>
  <si>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</si>
  <si>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</si>
  <si>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</si>
  <si>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</si>
  <si>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</si>
  <si>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</si>
  <si>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</si>
  <si>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</si>
  <si>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</si>
  <si>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</si>
  <si>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</si>
  <si>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</si>
  <si>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</si>
  <si>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</si>
  <si>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</si>
  <si>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</si>
  <si>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</si>
  <si>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</si>
  <si>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</si>
  <si>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</si>
  <si>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</si>
  <si>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</si>
  <si>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</si>
  <si>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</si>
  <si>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</si>
  <si>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</si>
  <si>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</si>
  <si>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</si>
  <si>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</si>
  <si>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</si>
  <si>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</si>
  <si>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</si>
  <si>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</si>
  <si>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</si>
  <si>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</si>
  <si>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</si>
  <si>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</si>
  <si>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</si>
  <si>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</si>
  <si>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</si>
  <si>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</si>
  <si>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</si>
  <si>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</si>
  <si>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</si>
  <si>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</si>
  <si>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</si>
  <si>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</si>
  <si>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</si>
  <si>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</si>
  <si>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</si>
  <si>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</si>
  <si>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</si>
  <si>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</si>
  <si>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</si>
  <si>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</si>
  <si>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</si>
  <si>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</si>
  <si>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</si>
  <si>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</si>
  <si>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</si>
  <si>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</si>
  <si>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</si>
  <si>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</si>
  <si>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</si>
  <si>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</si>
  <si>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</si>
  <si>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</si>
  <si>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</si>
  <si>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</si>
  <si>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</si>
  <si>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</si>
  <si>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</si>
  <si>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</si>
  <si>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</si>
  <si>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</si>
  <si>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</si>
  <si>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</si>
  <si>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</si>
  <si>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</si>
  <si>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</si>
  <si>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</si>
  <si>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</si>
  <si>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</si>
  <si>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</si>
  <si>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</si>
  <si>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</si>
  <si>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</si>
  <si>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</si>
  <si>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</si>
  <si>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</si>
  <si>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</si>
  <si>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</si>
  <si>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</si>
  <si>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</si>
  <si>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</si>
  <si>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</si>
  <si>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</si>
  <si>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</si>
  <si>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</si>
  <si>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</si>
  <si>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</si>
  <si>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</si>
  <si>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</si>
  <si>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</si>
  <si>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</si>
  <si>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</si>
  <si>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</si>
  <si>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</si>
  <si>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</si>
  <si>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</si>
  <si>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</si>
  <si>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</si>
  <si>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</si>
  <si>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</si>
  <si>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</si>
  <si>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</si>
  <si>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</si>
  <si>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</si>
  <si>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</si>
  <si>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</si>
  <si>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</si>
  <si>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</si>
  <si>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</si>
  <si>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</si>
  <si>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</si>
  <si>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</si>
  <si>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</si>
  <si>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</si>
  <si>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</si>
  <si>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</si>
  <si>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</si>
  <si>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</si>
  <si>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</si>
  <si>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</si>
  <si>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</si>
  <si>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</si>
  <si>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</si>
  <si>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</si>
  <si>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</si>
  <si>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</si>
  <si>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</si>
  <si>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</si>
  <si>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</si>
  <si>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</si>
  <si>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</si>
  <si>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</si>
  <si>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</si>
  <si>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</si>
  <si>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</si>
  <si>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</si>
  <si>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</si>
  <si>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</si>
  <si>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</si>
  <si>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</si>
  <si>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</si>
  <si>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</si>
  <si>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</si>
  <si>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</si>
  <si>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</si>
  <si>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</si>
  <si>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</si>
  <si>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</si>
  <si>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</si>
  <si>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</si>
  <si>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</si>
  <si>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</si>
  <si>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</si>
  <si>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</si>
  <si>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</si>
  <si>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</si>
  <si>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</si>
  <si>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</si>
  <si>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</si>
  <si>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</si>
  <si>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</si>
  <si>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</si>
  <si>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</si>
  <si>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</si>
  <si>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</si>
  <si>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</si>
  <si>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</si>
  <si>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</si>
  <si>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</si>
  <si>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</si>
  <si>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</si>
  <si>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</si>
  <si>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</si>
  <si>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</si>
  <si>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</si>
  <si>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</si>
  <si>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</si>
  <si>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</si>
  <si>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</si>
  <si>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</si>
  <si>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</si>
  <si>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</si>
  <si>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</si>
  <si>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</si>
  <si>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</si>
  <si>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</si>
  <si>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</si>
  <si>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</si>
  <si>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</si>
  <si>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</si>
  <si>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</si>
  <si>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</si>
  <si>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</si>
  <si>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</si>
  <si>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</si>
  <si>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</si>
  <si>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</si>
  <si>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</si>
  <si>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</si>
  <si>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</si>
  <si>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</si>
  <si>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</si>
  <si>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</si>
  <si>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</si>
  <si>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</si>
  <si>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</si>
  <si>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</si>
  <si>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</si>
  <si>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</si>
  <si>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</si>
  <si>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</si>
  <si>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</si>
  <si>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</si>
  <si>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</si>
  <si>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</si>
  <si>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</si>
  <si>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</si>
  <si>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</si>
  <si>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</si>
  <si>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</si>
  <si>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</si>
  <si>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</si>
  <si>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</si>
  <si>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</si>
  <si>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</si>
  <si>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</si>
  <si>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</si>
  <si>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</si>
  <si>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</si>
  <si>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</si>
  <si>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</si>
  <si>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</si>
  <si>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</si>
  <si>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</si>
  <si>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</si>
  <si>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</si>
  <si>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</si>
  <si>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</si>
  <si>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</si>
  <si>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</si>
  <si>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</si>
  <si>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</si>
  <si>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</si>
  <si>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</si>
  <si>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</si>
  <si>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</si>
  <si>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</si>
  <si>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</si>
  <si>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</si>
  <si>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</si>
  <si>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</si>
  <si>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</si>
  <si>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</si>
  <si>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</si>
  <si>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</si>
  <si>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</si>
  <si>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</si>
  <si>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</si>
  <si>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</si>
  <si>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</si>
  <si>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</si>
  <si>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</si>
  <si>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</si>
  <si>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</si>
  <si>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</si>
  <si>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</si>
  <si>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</si>
  <si>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</si>
  <si>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</si>
  <si>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</si>
  <si>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</si>
  <si>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</si>
  <si>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</si>
  <si>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</si>
  <si>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</si>
  <si>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</si>
  <si>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</si>
  <si>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</si>
  <si>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</si>
  <si>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</si>
  <si>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</si>
  <si>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</si>
  <si>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</si>
  <si>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</si>
  <si>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</si>
  <si>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</si>
  <si>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</si>
  <si>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</si>
  <si>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</si>
  <si>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</si>
  <si>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</si>
  <si>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</si>
  <si>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</si>
  <si>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</si>
  <si>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</si>
  <si>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</si>
  <si>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</si>
  <si>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</si>
  <si>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</si>
  <si>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</si>
  <si>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</si>
  <si>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</si>
  <si>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</si>
  <si>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</si>
  <si>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</si>
  <si>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</si>
  <si>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</si>
  <si>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</si>
  <si>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</si>
  <si>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</si>
  <si>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</si>
  <si>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</si>
  <si>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</si>
  <si>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</si>
  <si>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</si>
  <si>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</si>
  <si>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</si>
  <si>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</si>
  <si>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</si>
  <si>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</si>
  <si>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</si>
  <si>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</si>
  <si>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</si>
  <si>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</si>
  <si>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</si>
  <si>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</si>
  <si>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</si>
  <si>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</si>
  <si>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</si>
  <si>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</si>
  <si>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</si>
  <si>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</si>
  <si>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</si>
  <si>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</si>
  <si>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</si>
  <si>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</si>
  <si>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</si>
  <si>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</si>
  <si>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</si>
  <si>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</si>
  <si>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</si>
  <si>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</si>
  <si>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</si>
  <si>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</si>
  <si>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</si>
  <si>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</si>
  <si>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</si>
  <si>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</si>
  <si>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</si>
  <si>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</si>
  <si>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</si>
  <si>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</si>
  <si>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</si>
  <si>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</si>
  <si>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</si>
  <si>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</si>
  <si>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</si>
  <si>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</si>
  <si>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</si>
  <si>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</si>
  <si>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</si>
  <si>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</si>
  <si>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</si>
  <si>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</si>
  <si>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</si>
  <si>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</si>
  <si>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</si>
  <si>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</si>
  <si>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</si>
  <si>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</si>
  <si>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</si>
  <si>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</si>
  <si>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</si>
  <si>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</si>
  <si>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</si>
  <si>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</si>
  <si>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</si>
  <si>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</si>
  <si>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</si>
  <si>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</si>
  <si>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</si>
  <si>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</si>
  <si>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</si>
  <si>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</si>
  <si>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</si>
  <si>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</si>
  <si>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</si>
  <si>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</si>
  <si>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</si>
  <si>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</si>
  <si>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</si>
  <si>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</si>
  <si>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</si>
  <si>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</si>
  <si>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</si>
  <si>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</si>
  <si>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</si>
  <si>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</si>
  <si>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</si>
  <si>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</si>
  <si>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</si>
  <si>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</si>
  <si>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</si>
  <si>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</si>
  <si>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</si>
  <si>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</si>
  <si>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</si>
  <si>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</si>
  <si>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</si>
  <si>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</si>
  <si>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</si>
  <si>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</si>
  <si>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</si>
  <si>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</si>
  <si>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</si>
  <si>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</si>
  <si>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</si>
  <si>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</si>
  <si>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</si>
  <si>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</si>
  <si>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</si>
  <si>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</si>
  <si>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</si>
  <si>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</si>
  <si>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</si>
  <si>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</si>
  <si>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</si>
  <si>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</si>
  <si>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</si>
  <si>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</si>
  <si>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</si>
  <si>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</si>
  <si>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</si>
  <si>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</si>
  <si>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</si>
  <si>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</si>
  <si>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</si>
  <si>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</si>
  <si>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</si>
  <si>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</si>
  <si>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</si>
  <si>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</si>
  <si>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</si>
  <si>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</si>
  <si>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</si>
  <si>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</si>
  <si>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</si>
  <si>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</si>
  <si>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</si>
  <si>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</si>
  <si>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</si>
  <si>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</si>
  <si>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</si>
  <si>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</si>
  <si>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</si>
  <si>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</si>
  <si>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</si>
  <si>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</si>
  <si>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</si>
  <si>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</si>
  <si>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</si>
  <si>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</si>
  <si>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</si>
  <si>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</si>
  <si>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</si>
  <si>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</si>
  <si>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</si>
  <si>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</si>
  <si>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</si>
  <si>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</si>
  <si>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</si>
  <si>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</si>
  <si>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</si>
  <si>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</si>
  <si>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</si>
  <si>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</si>
  <si>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</si>
  <si>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</si>
  <si>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</si>
  <si>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</si>
  <si>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</si>
  <si>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</si>
  <si>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</si>
  <si>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</si>
  <si>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</si>
  <si>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</si>
  <si>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</si>
  <si>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</si>
  <si>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</si>
  <si>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</si>
  <si>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</si>
  <si>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</si>
  <si>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</si>
  <si>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</si>
  <si>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</si>
  <si>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</si>
  <si>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</si>
  <si>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</si>
  <si>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</si>
  <si>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</si>
  <si>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</si>
  <si>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</si>
  <si>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</si>
  <si>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</si>
  <si>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</si>
  <si>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</si>
  <si>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</si>
  <si>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</si>
  <si>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</si>
  <si>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</si>
  <si>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</si>
  <si>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</si>
  <si>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</si>
  <si>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</si>
  <si>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</si>
  <si>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</si>
  <si>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</si>
  <si>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</si>
  <si>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</si>
  <si>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</si>
  <si>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</si>
  <si>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</si>
  <si>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</si>
  <si>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</si>
  <si>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</si>
  <si>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</si>
  <si>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</si>
  <si>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</si>
  <si>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</si>
  <si>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</si>
  <si>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</si>
  <si>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</si>
  <si>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</si>
  <si>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</si>
  <si>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</si>
  <si>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</si>
  <si>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</si>
  <si>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</si>
  <si>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</si>
  <si>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</si>
  <si>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</si>
  <si>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</si>
  <si>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</si>
  <si>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</si>
  <si>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</si>
  <si>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</si>
  <si>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</si>
  <si>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</si>
  <si>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</si>
  <si>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</si>
  <si>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</si>
  <si>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</si>
  <si>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</si>
  <si>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</si>
  <si>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</si>
  <si>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</si>
  <si>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</si>
  <si>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</si>
  <si>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</si>
  <si>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</si>
  <si>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</si>
  <si>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</si>
  <si>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</si>
  <si>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</si>
  <si>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</si>
  <si>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</si>
  <si>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</si>
  <si>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</si>
  <si>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</si>
  <si>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</si>
  <si>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</si>
  <si>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</si>
  <si>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</si>
  <si>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</si>
  <si>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</si>
  <si>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</si>
  <si>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</si>
  <si>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</si>
  <si>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</si>
  <si>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</si>
  <si>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</si>
  <si>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</si>
  <si>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</si>
  <si>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</si>
  <si>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</si>
  <si>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</si>
  <si>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</si>
  <si>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</si>
  <si>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</si>
  <si>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</si>
  <si>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</si>
  <si>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</si>
  <si>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</si>
  <si>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</si>
  <si>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</si>
  <si>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</si>
  <si>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</si>
  <si>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</si>
  <si>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</si>
  <si>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</si>
  <si>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</si>
  <si>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</si>
  <si>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</si>
  <si>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</si>
  <si>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</si>
  <si>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</si>
  <si>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</si>
  <si>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</si>
  <si>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</si>
  <si>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</si>
  <si>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</si>
  <si>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</si>
  <si>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</si>
  <si>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</si>
  <si>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</si>
  <si>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</si>
  <si>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</si>
  <si>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</si>
  <si>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</si>
  <si>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</si>
  <si>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</si>
  <si>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</si>
  <si>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</si>
  <si>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</si>
  <si>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</si>
  <si>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</si>
  <si>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</si>
  <si>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</si>
  <si>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</si>
  <si>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</si>
  <si>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</si>
  <si>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</si>
  <si>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</si>
  <si>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</si>
  <si>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</si>
  <si>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</si>
  <si>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</si>
  <si>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</si>
  <si>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</si>
  <si>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</si>
  <si>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</si>
  <si>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</si>
  <si>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</si>
  <si>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</si>
  <si>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</si>
  <si>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</si>
  <si>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</si>
  <si>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</si>
  <si>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</si>
  <si>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</si>
  <si>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</si>
  <si>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</si>
  <si>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</si>
  <si>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</si>
  <si>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</si>
  <si>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</si>
  <si>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</si>
  <si>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</si>
  <si>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</si>
  <si>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</si>
  <si>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</si>
  <si>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</si>
  <si>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</si>
  <si>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</si>
  <si>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</si>
  <si>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</si>
  <si>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</si>
  <si>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</si>
  <si>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</si>
  <si>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</si>
  <si>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</si>
  <si>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</si>
  <si>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</si>
  <si>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</si>
  <si>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</si>
  <si>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</si>
  <si>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</si>
  <si>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</si>
  <si>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</si>
  <si>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</si>
  <si>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</si>
  <si>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</si>
  <si>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</si>
  <si>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</si>
  <si>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</si>
  <si>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</si>
  <si>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</si>
  <si>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</si>
  <si>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</si>
  <si>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</si>
  <si>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</si>
  <si>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</si>
  <si>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</si>
  <si>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</si>
  <si>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</si>
  <si>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</si>
  <si>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</si>
  <si>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</si>
  <si>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</si>
  <si>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</si>
  <si>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</si>
  <si>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</si>
  <si>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</si>
  <si>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</si>
  <si>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</si>
  <si>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</si>
  <si>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</si>
  <si>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</si>
  <si>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</si>
  <si>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</si>
  <si>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</si>
  <si>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</si>
  <si>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</si>
  <si>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</si>
  <si>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</si>
  <si>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</si>
  <si>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</si>
  <si>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</si>
  <si>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</si>
  <si>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</si>
  <si>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</si>
  <si>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</si>
  <si>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</si>
  <si>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</si>
  <si>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</si>
  <si>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</si>
  <si>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</si>
  <si>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</si>
  <si>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</si>
  <si>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</si>
  <si>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</si>
  <si>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</si>
  <si>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</si>
  <si>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</si>
  <si>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</si>
  <si>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</si>
  <si>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</si>
  <si>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</si>
  <si>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</si>
  <si>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</si>
  <si>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</si>
  <si>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</si>
  <si>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</si>
  <si>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</si>
  <si>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</si>
  <si>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</si>
  <si>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</si>
  <si>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</si>
  <si>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</si>
  <si>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</si>
  <si>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</si>
  <si>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</si>
  <si>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</si>
  <si>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</si>
  <si>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</si>
  <si>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</si>
  <si>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</si>
  <si>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</si>
  <si>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</si>
  <si>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</si>
  <si>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</si>
  <si>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</si>
  <si>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</si>
  <si>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</si>
  <si>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</si>
  <si>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</si>
  <si>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</si>
  <si>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</si>
  <si>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</si>
  <si>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</si>
  <si>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</si>
  <si>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</si>
  <si>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</si>
  <si>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</si>
  <si>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</si>
  <si>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</si>
  <si>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</si>
  <si>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</si>
  <si>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</si>
  <si>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</si>
  <si>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</si>
  <si>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</si>
  <si>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</si>
  <si>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</si>
  <si>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</si>
  <si>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</si>
  <si>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</si>
  <si>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</si>
  <si>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</si>
  <si>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</si>
  <si>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</si>
  <si>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</si>
  <si>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</si>
  <si>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</si>
  <si>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</si>
  <si>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</si>
  <si>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</si>
  <si>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</si>
  <si>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</si>
  <si>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</si>
  <si>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</si>
  <si>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</si>
  <si>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</si>
  <si>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</si>
  <si>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</si>
  <si>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</si>
  <si>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</si>
  <si>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</si>
  <si>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</si>
  <si>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</si>
  <si>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</si>
  <si>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</si>
  <si>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</si>
  <si>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</si>
  <si>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</si>
  <si>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</si>
  <si>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</si>
  <si>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</si>
  <si>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</si>
  <si>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</si>
  <si>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</si>
  <si>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</si>
  <si>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</si>
  <si>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</si>
  <si>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</si>
  <si>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</si>
  <si>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</si>
  <si>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</si>
  <si>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</si>
  <si>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</si>
  <si>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</si>
  <si>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</si>
  <si>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</si>
  <si>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</si>
  <si>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</si>
  <si>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</si>
  <si>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</si>
  <si>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</si>
  <si>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</si>
  <si>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</si>
  <si>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</si>
  <si>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</si>
  <si>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</si>
  <si>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</si>
  <si>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</si>
  <si>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</si>
  <si>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</si>
  <si>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</si>
  <si>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</si>
  <si>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</si>
  <si>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</si>
  <si>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</si>
  <si>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</si>
  <si>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</si>
  <si>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</si>
  <si>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</si>
  <si>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</si>
  <si>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</si>
  <si>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</si>
  <si>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</si>
  <si>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</si>
  <si>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</si>
  <si>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</si>
  <si>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</si>
  <si>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</si>
  <si>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</si>
  <si>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</si>
  <si>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</si>
  <si>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</si>
  <si>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</si>
  <si>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</si>
  <si>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</si>
  <si>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</si>
  <si>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</si>
  <si>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</si>
  <si>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</si>
  <si>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</si>
  <si>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</si>
  <si>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</si>
  <si>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</si>
  <si>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</si>
  <si>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</si>
  <si>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</si>
  <si>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</si>
  <si>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</si>
  <si>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</si>
  <si>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</si>
  <si>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</si>
  <si>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</si>
  <si>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</si>
  <si>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</si>
  <si>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</si>
  <si>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</si>
  <si>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</si>
  <si>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</si>
  <si>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</si>
  <si>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</si>
  <si>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</si>
  <si>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</si>
  <si>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</si>
  <si>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</si>
  <si>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</si>
  <si>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</si>
  <si>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</si>
  <si>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</si>
  <si>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</si>
  <si>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</si>
  <si>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</si>
  <si>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</si>
  <si>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</si>
  <si>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</si>
  <si>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</si>
  <si>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</si>
  <si>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</si>
  <si>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</si>
  <si>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</si>
  <si>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</si>
  <si>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</si>
  <si>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</si>
  <si>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</si>
  <si>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</si>
  <si>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</si>
  <si>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</si>
  <si>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</si>
  <si>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</si>
  <si>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</si>
  <si>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</si>
  <si>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</si>
  <si>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</si>
  <si>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</si>
  <si>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</si>
  <si>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</si>
  <si>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</si>
  <si>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</si>
  <si>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</si>
  <si>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</si>
  <si>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</si>
  <si>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</si>
  <si>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</si>
  <si>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</si>
  <si>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</si>
  <si>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</si>
  <si>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</si>
  <si>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</si>
  <si>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</si>
  <si>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</si>
  <si>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</si>
  <si>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</si>
  <si>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</si>
  <si>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</si>
  <si>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</si>
  <si>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</si>
  <si>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</si>
  <si>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</si>
  <si>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</si>
  <si>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</si>
  <si>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</si>
  <si>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</si>
  <si>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</si>
  <si>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</si>
  <si>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</si>
  <si>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</si>
  <si>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</si>
  <si>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</si>
  <si>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</si>
  <si>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</si>
  <si>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</si>
  <si>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</si>
  <si>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</si>
  <si>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</si>
  <si>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</si>
  <si>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</si>
  <si>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</si>
  <si>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</si>
  <si>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</si>
  <si>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</si>
  <si>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</si>
  <si>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</si>
  <si>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</si>
  <si>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</si>
  <si>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</si>
  <si>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</si>
  <si>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</si>
  <si>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</si>
  <si>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</si>
  <si>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</si>
  <si>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</si>
  <si>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</si>
  <si>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</si>
  <si>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</si>
  <si>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</si>
  <si>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</si>
  <si>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</si>
  <si>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</si>
  <si>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</si>
  <si>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</si>
  <si>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</si>
  <si>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</si>
  <si>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</si>
  <si>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</si>
  <si>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</si>
  <si>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</si>
  <si>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</si>
  <si>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</si>
  <si>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</si>
  <si>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</si>
  <si>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</si>
  <si>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</si>
  <si>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</si>
  <si>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</si>
  <si>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</si>
  <si>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</si>
  <si>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</si>
  <si>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</si>
  <si>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</si>
  <si>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</si>
  <si>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</si>
  <si>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</si>
  <si>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</si>
  <si>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</si>
  <si>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</si>
  <si>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</si>
  <si>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</si>
  <si>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</si>
  <si>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</si>
  <si>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</si>
  <si>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</si>
  <si>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</si>
  <si>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</si>
  <si>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</si>
  <si>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</si>
  <si>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</si>
  <si>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</si>
  <si>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</si>
  <si>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</si>
  <si>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</si>
  <si>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</si>
  <si>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</si>
  <si>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</si>
  <si>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</si>
  <si>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</si>
  <si>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</si>
  <si>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</si>
  <si>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</si>
  <si>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</si>
  <si>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</si>
  <si>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</si>
  <si>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</si>
  <si>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</si>
  <si>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</si>
  <si>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</si>
  <si>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</si>
  <si>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</si>
  <si>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</si>
  <si>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</si>
  <si>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</si>
  <si>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</si>
  <si>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</si>
  <si>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</si>
  <si>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</si>
  <si>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</si>
  <si>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</si>
  <si>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</si>
  <si>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</si>
  <si>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</si>
  <si>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</si>
  <si>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</si>
  <si>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</si>
  <si>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</si>
  <si>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</si>
  <si>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</si>
  <si>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</si>
  <si>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</si>
  <si>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</si>
  <si>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</si>
  <si>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</si>
  <si>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</si>
  <si>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</si>
  <si>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</si>
  <si>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</si>
  <si>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</si>
  <si>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</si>
  <si>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</si>
  <si>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</si>
  <si>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</si>
  <si>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</si>
  <si>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</si>
  <si>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</si>
  <si>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</si>
  <si>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</si>
  <si>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</si>
  <si>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</si>
  <si>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</si>
  <si>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</si>
  <si>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</si>
  <si>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</si>
  <si>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</si>
  <si>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</si>
  <si>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</si>
  <si>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</si>
  <si>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</si>
  <si>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</si>
  <si>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</si>
  <si>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</si>
  <si>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</si>
  <si>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</si>
  <si>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</si>
  <si>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</si>
  <si>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</si>
  <si>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</si>
  <si>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</si>
  <si>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</si>
  <si>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</si>
  <si>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</si>
  <si>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</si>
  <si>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</si>
  <si>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</si>
  <si>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</si>
  <si>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</si>
  <si>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</si>
  <si>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</si>
  <si>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</si>
  <si>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</si>
  <si>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</si>
  <si>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</si>
  <si>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</si>
  <si>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</si>
  <si>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</si>
  <si>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</si>
  <si>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</si>
  <si>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</si>
  <si>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</si>
  <si>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</si>
  <si>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</si>
  <si>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</si>
  <si>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</si>
  <si>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</si>
  <si>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</si>
  <si>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</si>
  <si>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</si>
  <si>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</si>
  <si>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</si>
  <si>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</si>
  <si>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</si>
  <si>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</si>
  <si>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</si>
  <si>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</si>
  <si>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</si>
  <si>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</si>
  <si>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</si>
  <si>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</si>
  <si>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</si>
  <si>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</si>
  <si>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</si>
  <si>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</si>
  <si>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</si>
  <si>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</si>
  <si>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</si>
  <si>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</si>
  <si>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</si>
  <si>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</si>
  <si>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</si>
  <si>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</si>
  <si>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</si>
  <si>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</si>
  <si>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</si>
  <si>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</si>
  <si>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</si>
  <si>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</si>
  <si>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</si>
  <si>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</si>
  <si>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</si>
  <si>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</si>
  <si>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</si>
  <si>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</si>
  <si>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</si>
  <si>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</si>
  <si>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</si>
  <si>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</si>
  <si>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</si>
  <si>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</si>
  <si>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</si>
  <si>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</si>
  <si>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</si>
  <si>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</si>
  <si>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</si>
  <si>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</si>
  <si>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</si>
  <si>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</si>
  <si>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</si>
  <si>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</si>
  <si>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</si>
  <si>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</si>
  <si>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</si>
  <si>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</si>
  <si>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</si>
  <si>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</si>
  <si>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</si>
  <si>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</si>
  <si>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</si>
  <si>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</si>
  <si>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</si>
  <si>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</si>
  <si>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</si>
  <si>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</si>
  <si>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</si>
  <si>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</si>
  <si>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</si>
  <si>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</si>
  <si>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</si>
  <si>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</si>
  <si>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</si>
  <si>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</si>
  <si>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</si>
  <si>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</si>
  <si>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</si>
  <si>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</si>
  <si>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</si>
  <si>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</si>
  <si>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</si>
  <si>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</si>
  <si>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</si>
  <si>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</si>
  <si>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</si>
  <si>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</si>
  <si>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</si>
  <si>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</si>
  <si>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</si>
  <si>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</si>
  <si>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</si>
  <si>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</si>
  <si>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</si>
  <si>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</si>
  <si>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</si>
  <si>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</si>
  <si>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</si>
  <si>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</si>
  <si>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</si>
  <si>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</si>
  <si>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</si>
  <si>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</si>
  <si>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</si>
  <si>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</si>
  <si>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</si>
  <si>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</si>
  <si>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</si>
  <si>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</si>
  <si>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</si>
  <si>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</si>
  <si>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</si>
  <si>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</si>
  <si>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</si>
  <si>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</si>
  <si>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</si>
  <si>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</si>
  <si>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</si>
  <si>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</si>
  <si>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</si>
  <si>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</si>
  <si>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</si>
  <si>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</si>
  <si>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</si>
  <si>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</si>
  <si>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</si>
  <si>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</si>
  <si>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</si>
  <si>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</si>
  <si>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</si>
  <si>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</si>
  <si>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</si>
  <si>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</si>
  <si>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</si>
  <si>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</si>
  <si>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</si>
  <si>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</si>
  <si>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</si>
  <si>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</si>
  <si>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</si>
  <si>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</si>
  <si>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</si>
  <si>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</si>
  <si>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</si>
  <si>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</si>
  <si>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</si>
  <si>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</si>
  <si>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</si>
  <si>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</si>
  <si>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</si>
  <si>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</si>
  <si>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</si>
  <si>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</si>
  <si>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</si>
  <si>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</si>
  <si>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</si>
  <si>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</si>
  <si>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</si>
  <si>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</si>
  <si>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</si>
  <si>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</si>
  <si>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</si>
  <si>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</si>
  <si>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</si>
  <si>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</si>
  <si>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</si>
  <si>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</si>
  <si>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</si>
  <si>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</si>
  <si>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</si>
  <si>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</si>
  <si>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</si>
  <si>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</si>
  <si>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</si>
  <si>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</si>
  <si>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</si>
  <si>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</si>
  <si>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</si>
  <si>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</si>
  <si>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</si>
  <si>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</si>
  <si>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</si>
  <si>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</si>
  <si>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</si>
  <si>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</si>
  <si>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</si>
  <si>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</si>
  <si>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</si>
  <si>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</si>
  <si>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</si>
  <si>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</si>
  <si>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</si>
  <si>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</si>
  <si>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</si>
  <si>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</si>
  <si>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</si>
  <si>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</si>
  <si>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</si>
  <si>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</si>
  <si>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</si>
  <si>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</si>
  <si>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</si>
  <si>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</si>
  <si>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</si>
  <si>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</si>
  <si>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</si>
  <si>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</si>
  <si>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</si>
  <si>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</si>
  <si>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</si>
  <si>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</si>
  <si>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</si>
  <si>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</si>
  <si>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</si>
  <si>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</si>
  <si>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</si>
  <si>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</si>
  <si>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</si>
  <si>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</si>
  <si>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</si>
  <si>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</si>
  <si>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</si>
  <si>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</si>
  <si>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</si>
  <si>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</si>
  <si>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</si>
  <si>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</si>
  <si>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</si>
  <si>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</si>
  <si>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</si>
  <si>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</si>
  <si>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</si>
  <si>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</si>
  <si>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</si>
  <si>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</si>
  <si>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</si>
  <si>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</si>
  <si>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</si>
  <si>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</si>
  <si>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</si>
  <si>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</si>
  <si>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</si>
  <si>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</si>
  <si>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</si>
  <si>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</si>
  <si>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</si>
  <si>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</si>
  <si>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</si>
  <si>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</si>
  <si>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</si>
  <si>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</si>
  <si>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</si>
  <si>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</si>
  <si>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</si>
  <si>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</si>
  <si>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</si>
  <si>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</si>
  <si>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</si>
  <si>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</si>
  <si>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</si>
  <si>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</si>
  <si>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</si>
  <si>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</si>
  <si>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</si>
  <si>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</si>
  <si>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</si>
  <si>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</si>
  <si>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</si>
  <si>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</si>
  <si>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</si>
  <si>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</si>
  <si>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</si>
  <si>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</si>
  <si>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</si>
  <si>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</si>
  <si>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</si>
  <si>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</si>
  <si>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</si>
  <si>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</si>
  <si>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</si>
  <si>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</si>
  <si>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</si>
  <si>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</si>
  <si>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</si>
  <si>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</si>
  <si>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</si>
  <si>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</si>
  <si>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</si>
  <si>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</si>
  <si>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</si>
  <si>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</si>
  <si>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</si>
  <si>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</si>
  <si>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</si>
  <si>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</si>
  <si>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</si>
  <si>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</si>
  <si>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</si>
  <si>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</si>
  <si>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</si>
  <si>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</si>
  <si>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</si>
  <si>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</si>
  <si>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</si>
  <si>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</si>
  <si>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</si>
  <si>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</si>
  <si>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</si>
  <si>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</si>
  <si>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</si>
  <si>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</si>
  <si>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</si>
  <si>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</si>
  <si>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</si>
  <si>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</si>
  <si>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</si>
  <si>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</si>
  <si>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</si>
  <si>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</si>
  <si>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</si>
  <si>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</si>
  <si>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</si>
  <si>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</si>
  <si>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</si>
  <si>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</si>
  <si>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</si>
  <si>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</si>
  <si>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</si>
  <si>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</si>
  <si>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</si>
  <si>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</si>
  <si>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</si>
  <si>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</si>
  <si>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</si>
  <si>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</si>
  <si>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</si>
  <si>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</si>
  <si>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</si>
  <si>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</si>
  <si>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</si>
  <si>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</si>
  <si>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</si>
  <si>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</si>
  <si>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</si>
  <si>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</si>
  <si>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</si>
  <si>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</si>
  <si>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</si>
  <si>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</si>
  <si>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</si>
  <si>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</si>
  <si>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</si>
  <si>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</si>
  <si>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</si>
  <si>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</si>
  <si>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</si>
  <si>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</si>
  <si>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</si>
  <si>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</si>
  <si>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</si>
  <si>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</si>
  <si>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</si>
  <si>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</si>
  <si>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</si>
  <si>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</si>
  <si>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</si>
  <si>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</si>
  <si>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</si>
  <si>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</si>
  <si>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</si>
  <si>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</si>
  <si>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</si>
  <si>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</si>
  <si>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</si>
  <si>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</si>
  <si>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</si>
  <si>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</si>
  <si>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</si>
  <si>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</si>
  <si>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</si>
  <si>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</si>
  <si>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</si>
  <si>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</si>
  <si>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</si>
  <si>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</si>
  <si>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</si>
  <si>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</si>
  <si>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</si>
  <si>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</si>
  <si>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</si>
  <si>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</si>
  <si>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</si>
  <si>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</si>
  <si>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</si>
  <si>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</si>
  <si>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</si>
  <si>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</si>
  <si>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</si>
  <si>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</si>
  <si>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</si>
  <si>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</si>
  <si>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</si>
  <si>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</si>
  <si>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</si>
  <si>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</si>
  <si>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</si>
  <si>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</si>
  <si>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</si>
  <si>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</si>
  <si>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</si>
  <si>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</si>
  <si>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</si>
  <si>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</si>
  <si>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</si>
  <si>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</si>
  <si>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</si>
  <si>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</si>
  <si>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</si>
  <si>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</si>
  <si>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</si>
  <si>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</si>
  <si>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</si>
  <si>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</si>
  <si>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</si>
  <si>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</si>
  <si>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</si>
  <si>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</si>
  <si>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</si>
  <si>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</si>
  <si>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</si>
  <si>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</si>
  <si>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</si>
  <si>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</si>
  <si>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</si>
  <si>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</si>
  <si>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</si>
  <si>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</si>
  <si>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</si>
  <si>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</si>
  <si>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</si>
  <si>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</si>
  <si>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</si>
  <si>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</si>
  <si>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</si>
  <si>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</si>
  <si>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</si>
  <si>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</si>
  <si>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</si>
  <si>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</si>
  <si>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</si>
  <si>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</si>
  <si>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</si>
  <si>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</si>
  <si>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</si>
  <si>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</si>
  <si>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</si>
  <si>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</si>
  <si>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</si>
  <si>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</si>
  <si>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</si>
  <si>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</si>
  <si>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</si>
  <si>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</si>
  <si>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</si>
  <si>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</si>
  <si>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</si>
  <si>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</si>
  <si>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</si>
  <si>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</si>
  <si>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</si>
  <si>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</si>
  <si>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</si>
  <si>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</si>
  <si>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</si>
  <si>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</si>
  <si>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</si>
  <si>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</si>
  <si>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</si>
  <si>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</si>
  <si>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</si>
  <si>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</si>
  <si>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</si>
  <si>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</si>
  <si>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</si>
  <si>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</si>
  <si>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</si>
  <si>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</si>
  <si>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</si>
  <si>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</si>
  <si>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</si>
  <si>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</si>
  <si>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</si>
  <si>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</si>
  <si>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</si>
  <si>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</si>
  <si>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</si>
  <si>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</si>
  <si>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</si>
  <si>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</si>
  <si>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</si>
  <si>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</si>
  <si>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</si>
  <si>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</si>
  <si>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</si>
  <si>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</si>
  <si>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</si>
  <si>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</si>
  <si>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</si>
  <si>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</si>
  <si>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</si>
  <si>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</si>
  <si>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</si>
  <si>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</si>
  <si>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</si>
  <si>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</si>
  <si>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</si>
  <si>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</si>
  <si>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</si>
  <si>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</si>
  <si>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</si>
  <si>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</si>
  <si>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</si>
  <si>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</si>
  <si>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</si>
  <si>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</si>
  <si>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</si>
  <si>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</si>
  <si>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</si>
  <si>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</si>
  <si>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</si>
  <si>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</si>
  <si>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</si>
  <si>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</si>
  <si>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</si>
  <si>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</si>
  <si>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</si>
  <si>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</si>
  <si>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</si>
  <si>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</si>
  <si>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</si>
  <si>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</si>
  <si>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</si>
  <si>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</si>
  <si>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</si>
  <si>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</si>
  <si>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</si>
  <si>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</si>
  <si>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</si>
  <si>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</si>
  <si>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</si>
  <si>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</si>
  <si>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</si>
  <si>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</si>
  <si>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</si>
  <si>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</si>
  <si>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</si>
  <si>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</si>
  <si>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</si>
  <si>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</si>
  <si>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</si>
  <si>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</si>
  <si>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</si>
  <si>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</si>
  <si>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</si>
  <si>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</si>
  <si>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</si>
  <si>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</si>
  <si>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</si>
  <si>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</si>
  <si>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</si>
  <si>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</si>
  <si>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</si>
  <si>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</si>
  <si>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</si>
  <si>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</si>
  <si>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</si>
  <si>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</si>
  <si>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</si>
  <si>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</si>
  <si>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</si>
  <si>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</si>
  <si>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</si>
  <si>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</si>
  <si>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</si>
  <si>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</si>
  <si>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</si>
  <si>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</si>
  <si>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</si>
  <si>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</si>
  <si>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</si>
  <si>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</si>
  <si>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</si>
  <si>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</si>
  <si>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</si>
  <si>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</si>
  <si>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</si>
  <si>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</si>
  <si>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</si>
  <si>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</si>
  <si>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</si>
  <si>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</si>
  <si>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</si>
  <si>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</si>
  <si>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</si>
  <si>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</si>
  <si>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</si>
  <si>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</si>
  <si>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</si>
  <si>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</si>
  <si>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</si>
  <si>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</si>
  <si>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</si>
  <si>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</si>
  <si>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</si>
  <si>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</si>
  <si>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</si>
  <si>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</si>
  <si>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</si>
  <si>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</si>
  <si>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</si>
  <si>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</si>
  <si>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</si>
  <si>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</si>
  <si>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</si>
  <si>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</si>
  <si>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</si>
  <si>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</si>
  <si>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</si>
  <si>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</si>
  <si>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</si>
  <si>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</si>
  <si>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</si>
  <si>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</si>
  <si>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</si>
  <si>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</si>
  <si>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</si>
  <si>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</si>
  <si>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</si>
  <si>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</si>
  <si>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</si>
  <si>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</si>
  <si>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</si>
  <si>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</si>
  <si>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</si>
  <si>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</si>
  <si>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</si>
  <si>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</si>
  <si>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</si>
  <si>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</si>
  <si>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</si>
  <si>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</si>
  <si>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</si>
  <si>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</si>
  <si>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</si>
  <si>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</si>
  <si>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</si>
  <si>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</si>
  <si>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</si>
  <si>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</si>
  <si>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</si>
  <si>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</si>
  <si>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</si>
  <si>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</si>
  <si>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</si>
  <si>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</si>
  <si>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</si>
  <si>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</si>
  <si>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</si>
  <si>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</si>
  <si>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</si>
  <si>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</si>
  <si>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</si>
  <si>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</si>
  <si>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</si>
  <si>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</si>
  <si>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</si>
  <si>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</si>
  <si>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</si>
  <si>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</si>
  <si>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</si>
  <si>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</si>
  <si>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</si>
  <si>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</si>
  <si>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</si>
  <si>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</si>
  <si>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</si>
  <si>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</si>
  <si>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</si>
  <si>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</si>
  <si>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</si>
  <si>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</si>
  <si>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</si>
  <si>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</si>
  <si>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</si>
  <si>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</si>
  <si>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</si>
  <si>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</si>
  <si>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</si>
  <si>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</si>
  <si>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</si>
  <si>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</si>
  <si>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</si>
  <si>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</si>
  <si>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</si>
  <si>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</si>
  <si>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</si>
  <si>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</si>
  <si>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</si>
  <si>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</si>
  <si>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</si>
  <si>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</si>
  <si>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</si>
  <si>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</si>
  <si>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</si>
  <si>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</si>
  <si>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</si>
  <si>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</si>
  <si>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</si>
  <si>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</si>
  <si>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</si>
  <si>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</si>
  <si>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</si>
  <si>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</si>
  <si>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</si>
  <si>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</si>
  <si>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</si>
  <si>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</si>
  <si>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</si>
  <si>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</si>
  <si>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</si>
  <si>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</si>
  <si>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</si>
  <si>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</si>
  <si>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</si>
  <si>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</si>
  <si>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</si>
  <si>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</si>
  <si>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</si>
  <si>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</si>
  <si>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</si>
  <si>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</si>
  <si>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</si>
  <si>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</si>
  <si>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</si>
  <si>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</si>
  <si>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</si>
  <si>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</si>
  <si>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</si>
  <si>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</si>
  <si>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</si>
  <si>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</si>
  <si>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</si>
  <si>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</si>
  <si>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</si>
  <si>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</si>
  <si>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</si>
  <si>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</si>
  <si>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</si>
  <si>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</si>
  <si>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</si>
  <si>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</si>
  <si>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</si>
  <si>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</si>
  <si>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</si>
  <si>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</si>
  <si>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</si>
  <si>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</si>
  <si>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</si>
  <si>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</si>
  <si>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</si>
  <si>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</si>
  <si>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</si>
  <si>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</si>
  <si>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</si>
  <si>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</si>
  <si>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</si>
  <si>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</si>
  <si>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</si>
  <si>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</si>
  <si>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</si>
  <si>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</si>
  <si>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</si>
  <si>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</si>
  <si>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</si>
  <si>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</si>
  <si>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</si>
  <si>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</si>
  <si>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</si>
  <si>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</si>
  <si>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</si>
  <si>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</si>
  <si>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</si>
  <si>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</si>
  <si>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</si>
  <si>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</si>
  <si>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</si>
  <si>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</si>
  <si>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</si>
  <si>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</si>
  <si>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</si>
  <si>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</si>
  <si>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</si>
  <si>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</si>
  <si>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</si>
  <si>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</si>
  <si>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</si>
  <si>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</si>
  <si>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</si>
  <si>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</si>
  <si>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</si>
  <si>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</si>
  <si>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</si>
  <si>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</si>
  <si>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</si>
  <si>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</si>
  <si>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</si>
  <si>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</si>
  <si>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</si>
  <si>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</si>
  <si>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</si>
  <si>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</si>
  <si>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</si>
  <si>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</si>
  <si>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</si>
  <si>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</si>
  <si>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</si>
  <si>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</si>
  <si>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</si>
  <si>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</si>
  <si>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</si>
  <si>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</si>
  <si>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</si>
  <si>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</si>
  <si>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</si>
  <si>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</si>
  <si>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</si>
  <si>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</si>
  <si>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</si>
  <si>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</si>
  <si>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</si>
  <si>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</si>
  <si>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</si>
  <si>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</si>
  <si>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</si>
  <si>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</si>
  <si>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</si>
  <si>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</si>
  <si>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</si>
  <si>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</si>
  <si>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</si>
  <si>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</si>
  <si>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</si>
  <si>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</si>
  <si>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</si>
  <si>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</si>
  <si>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</si>
  <si>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</si>
  <si>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</si>
  <si>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</si>
  <si>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</si>
  <si>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</si>
  <si>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</si>
  <si>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</si>
  <si>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</si>
  <si>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</si>
  <si>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</si>
  <si>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</si>
  <si>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</si>
  <si>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</si>
  <si>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</si>
  <si>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</si>
  <si>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</si>
  <si>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</si>
  <si>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</si>
  <si>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</si>
  <si>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</si>
  <si>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</si>
  <si>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</si>
  <si>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</si>
  <si>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</si>
  <si>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</si>
  <si>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</si>
  <si>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</si>
  <si>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</si>
  <si>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</si>
  <si>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</si>
  <si>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</si>
  <si>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</si>
  <si>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</si>
  <si>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</si>
  <si>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</si>
  <si>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</si>
  <si>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</si>
  <si>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</si>
  <si>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</si>
  <si>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</si>
  <si>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</si>
  <si>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</si>
  <si>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</si>
  <si>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</si>
  <si>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</si>
  <si>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</si>
  <si>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</si>
  <si>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</si>
  <si>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</si>
  <si>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</si>
  <si>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</si>
  <si>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</si>
  <si>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</si>
  <si>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</si>
  <si>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</si>
  <si>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</si>
  <si>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</si>
  <si>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</si>
  <si>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</si>
  <si>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</si>
  <si>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</si>
  <si>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</si>
  <si>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</si>
  <si>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</si>
  <si>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</si>
  <si>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</si>
  <si>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</si>
  <si>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</si>
  <si>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</si>
  <si>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</si>
  <si>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</si>
  <si>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</si>
  <si>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</si>
  <si>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</si>
  <si>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</si>
  <si>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</si>
  <si>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</si>
  <si>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</si>
  <si>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</si>
  <si>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</si>
  <si>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</si>
  <si>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</si>
  <si>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</si>
  <si>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</si>
  <si>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</si>
  <si>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</si>
  <si>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</si>
  <si>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</si>
  <si>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</si>
  <si>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</si>
  <si>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</si>
  <si>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</si>
  <si>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</si>
  <si>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</si>
  <si>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</si>
  <si>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</si>
  <si>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</si>
  <si>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</si>
  <si>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</si>
  <si>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</si>
  <si>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</si>
  <si>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</si>
  <si>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</si>
  <si>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</si>
  <si>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</si>
  <si>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</si>
  <si>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</si>
  <si>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</si>
  <si>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</si>
  <si>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</si>
  <si>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</si>
  <si>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</si>
  <si>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</si>
  <si>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</si>
  <si>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</si>
  <si>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</si>
  <si>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</si>
  <si>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</si>
  <si>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</si>
  <si>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</si>
  <si>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</si>
  <si>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</si>
  <si>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</si>
  <si>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</si>
  <si>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</si>
  <si>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</si>
  <si>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</si>
  <si>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</si>
  <si>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</si>
  <si>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</si>
  <si>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</si>
  <si>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</si>
  <si>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</si>
  <si>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</si>
  <si>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</si>
  <si>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</si>
  <si>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</si>
  <si>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</si>
  <si>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</si>
  <si>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</si>
  <si>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</si>
  <si>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</si>
  <si>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</si>
  <si>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</si>
  <si>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</si>
  <si>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</si>
  <si>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</si>
  <si>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</si>
  <si>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</si>
  <si>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</si>
  <si>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</si>
  <si>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</si>
  <si>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</si>
  <si>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</si>
  <si>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</si>
  <si>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</si>
  <si>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</si>
  <si>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</si>
  <si>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</si>
  <si>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</si>
  <si>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</si>
  <si>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</si>
  <si>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</si>
  <si>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</si>
  <si>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</si>
  <si>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</si>
  <si>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</si>
  <si>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</si>
  <si>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</si>
  <si>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</si>
  <si>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</si>
  <si>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</si>
  <si>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</si>
  <si>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</si>
  <si>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</si>
  <si>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</si>
  <si>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</si>
  <si>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</si>
  <si>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</si>
  <si>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</si>
  <si>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</si>
  <si>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</si>
  <si>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</si>
  <si>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</si>
  <si>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</si>
  <si>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</si>
  <si>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</si>
  <si>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</si>
  <si>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</si>
  <si>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</si>
  <si>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</si>
  <si>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</si>
  <si>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</si>
  <si>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</si>
  <si>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</si>
  <si>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</si>
  <si>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</si>
  <si>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</si>
  <si>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</si>
  <si>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</si>
  <si>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</si>
  <si>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</si>
  <si>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</si>
  <si>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</si>
  <si>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</si>
  <si>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</si>
  <si>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</si>
  <si>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</si>
  <si>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</si>
  <si>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</si>
  <si>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</si>
  <si>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</si>
  <si>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</si>
  <si>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</si>
  <si>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</si>
  <si>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</si>
  <si>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</si>
  <si>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</si>
  <si>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</si>
  <si>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</si>
  <si>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</si>
  <si>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</si>
  <si>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</si>
  <si>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</si>
  <si>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</si>
  <si>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</si>
  <si>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</si>
  <si>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</si>
  <si>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</si>
  <si>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</si>
  <si>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</si>
  <si>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</si>
  <si>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</si>
  <si>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</si>
  <si>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</si>
  <si>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</si>
  <si>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</si>
  <si>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</si>
  <si>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</si>
  <si>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</si>
  <si>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</si>
  <si>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</si>
  <si>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</si>
  <si>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</si>
  <si>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</si>
  <si>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</si>
  <si>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</si>
  <si>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</si>
  <si>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</si>
  <si>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</si>
  <si>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</si>
  <si>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</si>
  <si>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</si>
  <si>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</si>
  <si>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</si>
  <si>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</si>
  <si>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</si>
  <si>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</si>
  <si>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</si>
  <si>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</si>
  <si>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</si>
  <si>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</si>
  <si>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</si>
  <si>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</si>
  <si>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</si>
  <si>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</si>
  <si>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</si>
  <si>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</si>
  <si>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</si>
  <si>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</si>
  <si>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</si>
  <si>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</si>
  <si>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</si>
  <si>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</si>
  <si>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</si>
  <si>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</si>
  <si>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</si>
  <si>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</si>
  <si>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</si>
  <si>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</si>
  <si>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</si>
  <si>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</si>
  <si>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</si>
  <si>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</si>
  <si>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</si>
  <si>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</si>
  <si>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</si>
  <si>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</si>
  <si>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</si>
  <si>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</si>
  <si>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</si>
  <si>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</si>
  <si>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</si>
  <si>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</si>
  <si>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</si>
  <si>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</si>
  <si>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</si>
  <si>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</si>
  <si>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</si>
  <si>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</si>
  <si>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</si>
  <si>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</si>
  <si>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</si>
  <si>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</si>
  <si>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</si>
  <si>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</si>
  <si>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</si>
  <si>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</si>
  <si>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</si>
  <si>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</si>
  <si>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</si>
  <si>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</si>
  <si>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</si>
  <si>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</si>
  <si>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</si>
  <si>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</si>
  <si>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</si>
  <si>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</si>
  <si>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</si>
  <si>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</si>
  <si>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</si>
  <si>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</si>
  <si>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</si>
  <si>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</si>
  <si>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</si>
  <si>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</si>
  <si>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</si>
  <si>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</si>
  <si>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</si>
  <si>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</si>
  <si>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</si>
  <si>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</si>
  <si>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</si>
  <si>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</si>
  <si>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</si>
  <si>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</si>
  <si>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</si>
  <si>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</si>
  <si>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</si>
  <si>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</si>
  <si>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</si>
  <si>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</si>
  <si>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</si>
  <si>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</si>
  <si>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</si>
  <si>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</si>
  <si>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</si>
  <si>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</si>
  <si>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</si>
  <si>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</si>
  <si>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</si>
  <si>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</si>
  <si>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</si>
  <si>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</si>
  <si>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</si>
  <si>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</si>
  <si>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</si>
  <si>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</si>
  <si>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</si>
  <si>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</si>
  <si>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</si>
  <si>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</si>
  <si>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</si>
  <si>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</si>
  <si>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</si>
  <si>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</si>
  <si>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</si>
  <si>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</si>
  <si>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</si>
  <si>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</si>
  <si>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</si>
  <si>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</si>
  <si>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</si>
  <si>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</si>
  <si>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</si>
  <si>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</si>
  <si>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</si>
  <si>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</si>
  <si>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</si>
  <si>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</si>
  <si>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</si>
  <si>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</si>
  <si>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</si>
  <si>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</si>
  <si>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</si>
  <si>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</si>
  <si>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</si>
  <si>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</si>
  <si>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</si>
  <si>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</si>
  <si>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</si>
  <si>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</si>
  <si>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</si>
  <si>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</si>
  <si>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</si>
  <si>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</si>
  <si>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</si>
  <si>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</si>
  <si>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</si>
  <si>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</si>
  <si>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</si>
  <si>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</si>
  <si>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</si>
  <si>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</si>
  <si>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</si>
  <si>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</si>
  <si>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</si>
  <si>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</si>
  <si>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</si>
  <si>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</si>
  <si>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</si>
  <si>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</si>
  <si>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</si>
  <si>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</si>
  <si>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</si>
  <si>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</si>
  <si>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</si>
  <si>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</si>
  <si>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</si>
  <si>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</si>
  <si>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</si>
  <si>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</si>
  <si>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</si>
  <si>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</si>
  <si>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</si>
  <si>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</si>
  <si>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</si>
  <si>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</si>
  <si>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</si>
  <si>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</si>
  <si>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</si>
  <si>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</si>
  <si>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</si>
  <si>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</si>
  <si>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</si>
  <si>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</si>
  <si>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</si>
  <si>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</si>
  <si>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</si>
  <si>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</si>
  <si>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</si>
  <si>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</si>
  <si>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</si>
  <si>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</si>
  <si>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</si>
  <si>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</si>
  <si>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</si>
  <si>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</si>
  <si>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</si>
  <si>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</si>
  <si>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</si>
  <si>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</si>
  <si>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</si>
  <si>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</si>
  <si>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</si>
  <si>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</si>
  <si>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</si>
  <si>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</si>
  <si>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</si>
  <si>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</si>
  <si>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</si>
  <si>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</si>
  <si>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</si>
  <si>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</si>
  <si>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</si>
  <si>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</si>
  <si>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</si>
  <si>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</si>
  <si>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</si>
  <si>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</si>
  <si>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</si>
  <si>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</si>
  <si>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</si>
  <si>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</si>
  <si>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</si>
  <si>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</si>
  <si>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</si>
  <si>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</si>
  <si>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</si>
  <si>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</si>
  <si>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</si>
  <si>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</si>
  <si>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</si>
  <si>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</si>
  <si>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</si>
  <si>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</si>
  <si>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</si>
  <si>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</si>
  <si>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</si>
  <si>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</si>
  <si>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</si>
  <si>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</si>
  <si>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</si>
  <si>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</si>
  <si>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</si>
  <si>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</si>
  <si>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</si>
  <si>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</si>
  <si>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</si>
  <si>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</si>
  <si>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</si>
  <si>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</si>
  <si>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</si>
  <si>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</si>
  <si>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</si>
  <si>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</si>
  <si>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</si>
  <si>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</si>
  <si>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</si>
  <si>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</si>
  <si>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</si>
  <si>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</si>
  <si>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</si>
  <si>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</si>
  <si>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</si>
  <si>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</si>
  <si>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</si>
  <si>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</si>
  <si>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</si>
  <si>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</si>
  <si>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</si>
  <si>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</si>
  <si>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</si>
  <si>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</si>
  <si>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</si>
  <si>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</si>
  <si>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</si>
  <si>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</si>
  <si>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</si>
  <si>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</si>
  <si>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</si>
  <si>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</si>
  <si>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</si>
  <si>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</si>
  <si>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</si>
  <si>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</si>
  <si>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</si>
  <si>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</si>
  <si>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</si>
  <si>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</si>
  <si>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</si>
  <si>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</si>
  <si>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</si>
  <si>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</si>
  <si>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</si>
  <si>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</si>
  <si>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</si>
  <si>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</si>
  <si>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</si>
  <si>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</si>
  <si>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</si>
  <si>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</si>
  <si>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</si>
  <si>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</si>
  <si>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</si>
  <si>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</si>
  <si>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</si>
  <si>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</si>
  <si>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</si>
  <si>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</si>
  <si>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</si>
  <si>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</si>
  <si>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</si>
  <si>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</si>
  <si>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</si>
  <si>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</si>
  <si>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</si>
  <si>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</si>
  <si>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</si>
  <si>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</si>
  <si>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</si>
  <si>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</si>
  <si>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</si>
  <si>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</si>
  <si>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</si>
  <si>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</si>
  <si>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</si>
  <si>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</si>
  <si>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</si>
  <si>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</si>
  <si>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</si>
  <si>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</si>
  <si>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</si>
  <si>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</si>
  <si>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</si>
  <si>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</si>
  <si>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</si>
  <si>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</si>
  <si>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</si>
  <si>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</si>
  <si>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</si>
  <si>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</si>
  <si>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</si>
  <si>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</si>
  <si>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</si>
  <si>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</si>
  <si>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</si>
  <si>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</si>
  <si>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</si>
  <si>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</si>
  <si>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</si>
  <si>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</si>
  <si>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</si>
  <si>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</si>
  <si>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</si>
  <si>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</si>
  <si>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</si>
  <si>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</si>
  <si>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</si>
  <si>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</si>
  <si>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</si>
  <si>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</si>
  <si>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</si>
  <si>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</si>
  <si>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</si>
  <si>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</si>
  <si>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</si>
  <si>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</si>
  <si>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</si>
  <si>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</si>
  <si>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</si>
  <si>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</si>
  <si>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</si>
  <si>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</si>
  <si>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</si>
  <si>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</si>
  <si>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</si>
  <si>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</si>
  <si>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</si>
  <si>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</si>
  <si>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</si>
  <si>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</si>
  <si>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</si>
  <si>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</si>
  <si>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</si>
  <si>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</si>
  <si>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</si>
  <si>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</si>
  <si>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</si>
  <si>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</si>
  <si>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</si>
  <si>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</si>
  <si>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</si>
  <si>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</si>
  <si>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</si>
  <si>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</si>
  <si>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</si>
  <si>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</si>
  <si>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</si>
  <si>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</si>
  <si>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</si>
  <si>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</si>
  <si>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</si>
  <si>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</si>
  <si>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</si>
  <si>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</si>
  <si>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</si>
  <si>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</si>
  <si>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</si>
  <si>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</si>
  <si>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</si>
  <si>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</si>
  <si>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</si>
  <si>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</si>
  <si>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</si>
  <si>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</si>
  <si>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</si>
  <si>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</si>
  <si>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</si>
  <si>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</si>
  <si>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</si>
  <si>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</si>
  <si>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</si>
  <si>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</si>
  <si>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</si>
  <si>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</si>
  <si>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</si>
  <si>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</si>
  <si>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</si>
  <si>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</si>
  <si>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</si>
  <si>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</si>
  <si>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</si>
  <si>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</si>
  <si>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</si>
  <si>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</si>
  <si>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</si>
  <si>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</si>
  <si>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</si>
  <si>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</si>
  <si>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</si>
  <si>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</si>
  <si>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</si>
  <si>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</si>
  <si>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</si>
  <si>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</si>
  <si>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</si>
  <si>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</si>
  <si>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</si>
  <si>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</si>
  <si>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</si>
  <si>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</si>
  <si>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</si>
  <si>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</si>
  <si>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</si>
  <si>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</si>
  <si>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</si>
  <si>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</si>
  <si>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</si>
  <si>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</si>
  <si>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</si>
  <si>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</si>
  <si>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</si>
  <si>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</si>
  <si>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</si>
  <si>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</si>
  <si>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</si>
  <si>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</si>
  <si>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</si>
  <si>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</si>
  <si>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</si>
  <si>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</si>
  <si>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</si>
  <si>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</si>
  <si>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</si>
  <si>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</si>
  <si>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</si>
  <si>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</si>
  <si>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</si>
  <si>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</si>
  <si>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</si>
  <si>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</si>
  <si>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</si>
  <si>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</si>
  <si>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</si>
  <si>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</si>
  <si>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</si>
  <si>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</si>
  <si>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</si>
  <si>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</si>
  <si>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</si>
  <si>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</si>
  <si>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</si>
  <si>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</si>
  <si>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</si>
  <si>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</si>
  <si>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</si>
  <si>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</si>
  <si>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</si>
  <si>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</si>
  <si>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</si>
  <si>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</si>
  <si>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</si>
  <si>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</si>
  <si>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</si>
  <si>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</si>
  <si>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</si>
  <si>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</si>
  <si>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</si>
  <si>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</si>
  <si>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</si>
  <si>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</si>
  <si>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</si>
  <si>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</si>
  <si>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</si>
  <si>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</si>
  <si>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</si>
  <si>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</si>
  <si>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</si>
  <si>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</si>
  <si>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</si>
  <si>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</si>
  <si>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</si>
  <si>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</si>
  <si>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</si>
  <si>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</si>
  <si>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</si>
  <si>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</si>
  <si>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</si>
  <si>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</si>
  <si>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</si>
  <si>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</si>
  <si>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</si>
  <si>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</si>
  <si>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</si>
  <si>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</si>
  <si>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</si>
  <si>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</si>
  <si>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</si>
  <si>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</si>
  <si>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</si>
  <si>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</si>
  <si>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</si>
  <si>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</si>
  <si>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</si>
  <si>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</si>
  <si>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</si>
  <si>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</si>
  <si>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</si>
  <si>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</si>
  <si>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</si>
  <si>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</si>
  <si>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</si>
  <si>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</si>
  <si>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</si>
  <si>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</si>
  <si>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</si>
  <si>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</si>
  <si>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</si>
  <si>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</si>
  <si>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</si>
  <si>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</si>
  <si>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</si>
  <si>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</si>
  <si>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</si>
  <si>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</si>
  <si>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</si>
  <si>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</si>
  <si>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</si>
  <si>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</si>
  <si>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</si>
  <si>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</si>
  <si>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</si>
  <si>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</si>
  <si>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</si>
  <si>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</si>
  <si>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</si>
  <si>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</si>
  <si>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</si>
  <si>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</si>
  <si>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</si>
  <si>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</si>
  <si>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</si>
  <si>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</si>
  <si>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</si>
  <si>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</si>
  <si>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</si>
  <si>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</si>
  <si>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</si>
  <si>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</si>
  <si>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</si>
  <si>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</si>
  <si>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</si>
  <si>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</si>
  <si>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</si>
  <si>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</si>
  <si>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</si>
  <si>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</si>
  <si>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</si>
  <si>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</si>
  <si>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</si>
  <si>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</si>
  <si>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</si>
  <si>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</si>
  <si>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</si>
  <si>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</si>
  <si>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</si>
  <si>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</si>
  <si>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</si>
  <si>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</si>
  <si>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</si>
  <si>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</si>
  <si>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</si>
  <si>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</si>
  <si>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</si>
  <si>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</si>
  <si>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</si>
  <si>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</si>
  <si>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</si>
  <si>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</si>
  <si>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</si>
  <si>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</si>
  <si>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</si>
  <si>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</si>
  <si>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</si>
  <si>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</si>
  <si>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</si>
  <si>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</si>
  <si>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</si>
  <si>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</si>
  <si>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</si>
  <si>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</si>
  <si>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</si>
  <si>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</si>
  <si>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</si>
  <si>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</si>
  <si>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</si>
  <si>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</si>
  <si>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</si>
  <si>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</si>
  <si>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</si>
  <si>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</si>
  <si>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</si>
  <si>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</si>
  <si>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</si>
  <si>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</si>
  <si>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</si>
  <si>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</si>
  <si>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</si>
  <si>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</si>
  <si>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</si>
  <si>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</si>
  <si>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</si>
  <si>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</si>
  <si>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</si>
  <si>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</si>
  <si>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</si>
  <si>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</si>
  <si>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</si>
  <si>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</si>
  <si>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</si>
  <si>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</si>
  <si>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</si>
  <si>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</si>
  <si>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</si>
  <si>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</si>
  <si>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</si>
  <si>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</si>
  <si>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</si>
  <si>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</si>
  <si>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</si>
  <si>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</si>
  <si>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</si>
  <si>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</si>
  <si>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</si>
  <si>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</si>
  <si>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</si>
  <si>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</si>
  <si>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</si>
  <si>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</si>
  <si>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</si>
  <si>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</si>
  <si>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</si>
  <si>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</si>
  <si>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</si>
  <si>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</si>
  <si>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</si>
  <si>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</si>
  <si>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</si>
  <si>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</si>
  <si>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</si>
  <si>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</si>
  <si>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</si>
  <si>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</si>
  <si>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</si>
  <si>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</si>
  <si>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</si>
  <si>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</si>
  <si>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</si>
  <si>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</si>
  <si>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</si>
  <si>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</si>
  <si>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</si>
  <si>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</si>
  <si>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</si>
  <si>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</si>
  <si>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</si>
  <si>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</si>
  <si>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</si>
  <si>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</si>
  <si>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</si>
  <si>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</si>
  <si>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</si>
  <si>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</si>
  <si>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</si>
  <si>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</si>
  <si>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</si>
  <si>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</si>
  <si>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</si>
  <si>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</si>
  <si>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</si>
  <si>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</si>
  <si>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</si>
  <si>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</si>
  <si>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</si>
  <si>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</si>
  <si>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</si>
  <si>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</si>
  <si>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</si>
  <si>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</si>
  <si>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</si>
  <si>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</si>
  <si>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</si>
  <si>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</si>
  <si>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</si>
  <si>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</si>
  <si>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</si>
  <si>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</si>
  <si>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</si>
  <si>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</si>
  <si>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</si>
  <si>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</si>
  <si>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</si>
  <si>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</si>
  <si>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</si>
  <si>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</si>
  <si>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</si>
  <si>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</si>
  <si>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</si>
  <si>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</si>
  <si>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</si>
  <si>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</si>
  <si>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</si>
  <si>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</si>
  <si>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</si>
  <si>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</si>
  <si>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</si>
  <si>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</si>
  <si>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</si>
  <si>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</si>
  <si>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</si>
  <si>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</si>
  <si>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</si>
  <si>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</si>
  <si>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</si>
  <si>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</si>
  <si>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</si>
  <si>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</si>
  <si>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</si>
  <si>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</si>
  <si>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</si>
  <si>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</si>
  <si>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</si>
  <si>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</si>
  <si>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</si>
  <si>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</si>
  <si>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</si>
  <si>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</si>
  <si>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</si>
  <si>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</si>
  <si>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</si>
  <si>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</si>
  <si>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</si>
  <si>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</si>
  <si>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</si>
  <si>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</si>
  <si>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</si>
  <si>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</si>
  <si>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</si>
  <si>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</si>
  <si>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</si>
  <si>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</si>
  <si>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</si>
  <si>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</si>
  <si>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</si>
  <si>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</si>
  <si>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</si>
  <si>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</si>
  <si>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</si>
  <si>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</si>
  <si>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</si>
  <si>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</si>
  <si>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</si>
  <si>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</si>
  <si>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</si>
  <si>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</si>
  <si>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</si>
  <si>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</si>
  <si>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</si>
  <si>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</si>
  <si>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</si>
  <si>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</si>
  <si>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</si>
  <si>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</si>
  <si>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</si>
  <si>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</si>
  <si>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</si>
  <si>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</si>
  <si>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</si>
  <si>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</si>
  <si>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</si>
  <si>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</si>
  <si>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</si>
  <si>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</si>
  <si>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</si>
  <si>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</si>
  <si>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</si>
  <si>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</si>
  <si>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</si>
  <si>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</si>
  <si>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</si>
  <si>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</si>
  <si>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</si>
  <si>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</si>
  <si>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</si>
  <si>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</si>
  <si>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</si>
  <si>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</si>
  <si>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</si>
  <si>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</si>
  <si>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</si>
  <si>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</si>
  <si>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</si>
  <si>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</si>
  <si>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</si>
  <si>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</si>
  <si>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</si>
  <si>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</si>
  <si>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</si>
  <si>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</si>
  <si>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</si>
  <si>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</si>
  <si>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</si>
  <si>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</si>
  <si>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</si>
  <si>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</si>
  <si>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</si>
  <si>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</si>
  <si>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</si>
  <si>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</si>
  <si>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</si>
  <si>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</si>
  <si>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</si>
  <si>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</si>
  <si>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</si>
  <si>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</si>
  <si>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</si>
  <si>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</si>
  <si>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</si>
  <si>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</si>
  <si>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</si>
  <si>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</si>
  <si>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</si>
  <si>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</si>
  <si>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</si>
  <si>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</si>
  <si>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</si>
  <si>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</si>
  <si>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</si>
  <si>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</si>
  <si>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</si>
  <si>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</si>
  <si>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</si>
  <si>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</si>
  <si>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</si>
  <si>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</si>
  <si>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</si>
  <si>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</si>
  <si>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</si>
  <si>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</si>
  <si>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</si>
  <si>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</si>
  <si>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</si>
  <si>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</si>
  <si>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</si>
  <si>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</si>
  <si>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</si>
  <si>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</si>
  <si>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</si>
  <si>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</si>
  <si>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</si>
  <si>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</si>
  <si>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</si>
  <si>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</si>
  <si>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</si>
  <si>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</si>
  <si>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</si>
  <si>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</si>
  <si>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</si>
  <si>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</si>
  <si>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</si>
  <si>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</si>
  <si>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</si>
  <si>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</si>
  <si>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</si>
  <si>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</si>
  <si>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</si>
  <si>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</si>
  <si>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</si>
  <si>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</si>
  <si>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</si>
  <si>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</si>
  <si>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</si>
  <si>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</si>
  <si>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</si>
  <si>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</si>
  <si>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</si>
  <si>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</si>
  <si>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</si>
  <si>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</si>
  <si>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</si>
  <si>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</si>
  <si>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</si>
  <si>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</si>
  <si>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</si>
  <si>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</si>
  <si>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</si>
  <si>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</si>
  <si>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</si>
  <si>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</si>
  <si>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</si>
  <si>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</si>
  <si>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</si>
  <si>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</si>
  <si>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</si>
  <si>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</si>
  <si>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</si>
  <si>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</si>
  <si>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</si>
  <si>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</si>
  <si>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</si>
  <si>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</si>
  <si>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</si>
  <si>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</si>
  <si>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</si>
  <si>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</si>
  <si>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</si>
  <si>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</si>
  <si>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</si>
  <si>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</si>
  <si>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</si>
  <si>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</si>
  <si>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</si>
  <si>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</si>
  <si>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</si>
  <si>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</si>
  <si>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</si>
  <si>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</si>
  <si>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</si>
  <si>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</si>
  <si>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</si>
  <si>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</si>
  <si>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</si>
  <si>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</si>
  <si>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</si>
  <si>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</si>
  <si>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</si>
  <si>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</si>
  <si>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</si>
  <si>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</si>
  <si>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</si>
  <si>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</si>
  <si>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</si>
  <si>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</si>
  <si>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</si>
  <si>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</si>
  <si>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</si>
  <si>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</si>
  <si>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</si>
  <si>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</si>
  <si>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</si>
  <si>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</si>
  <si>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</si>
  <si>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</si>
  <si>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</si>
  <si>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</si>
  <si>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</si>
  <si>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</si>
  <si>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</si>
  <si>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</si>
  <si>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</si>
  <si>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</si>
  <si>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</si>
  <si>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</si>
  <si>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</si>
  <si>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</si>
  <si>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</si>
  <si>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</si>
  <si>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</si>
  <si>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</si>
  <si>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</si>
  <si>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</si>
  <si>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</si>
  <si>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</si>
  <si>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</si>
  <si>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</si>
  <si>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</si>
  <si>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</si>
  <si>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</si>
  <si>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</si>
  <si>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</si>
  <si>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</si>
  <si>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</si>
  <si>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</si>
  <si>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</si>
  <si>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</si>
  <si>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</si>
  <si>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</si>
  <si>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</si>
  <si>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</si>
  <si>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</si>
  <si>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</si>
  <si>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</si>
  <si>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</si>
  <si>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</si>
  <si>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</si>
  <si>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</si>
  <si>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</si>
  <si>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</si>
  <si>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</si>
  <si>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</si>
  <si>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</si>
  <si>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</si>
  <si>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</si>
  <si>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</si>
  <si>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</si>
  <si>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</si>
  <si>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</si>
  <si>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</si>
  <si>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</si>
  <si>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</si>
  <si>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</si>
  <si>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</si>
  <si>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</si>
  <si>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</si>
  <si>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</si>
  <si>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</si>
  <si>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</si>
  <si>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</si>
  <si>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</si>
  <si>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</si>
  <si>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</si>
  <si>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</si>
  <si>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</si>
  <si>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</si>
  <si>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</si>
  <si>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</si>
  <si>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</si>
  <si>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</si>
  <si>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</si>
  <si>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</si>
  <si>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</si>
  <si>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</si>
  <si>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</si>
  <si>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</si>
  <si>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</si>
  <si>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</si>
  <si>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</si>
  <si>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</si>
  <si>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</si>
  <si>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</si>
  <si>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</si>
  <si>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</si>
  <si>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</si>
  <si>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</si>
  <si>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</si>
  <si>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</si>
  <si>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</si>
  <si>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</si>
  <si>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</si>
  <si>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</si>
  <si>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</si>
  <si>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</si>
  <si>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</si>
  <si>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</si>
  <si>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</si>
  <si>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</si>
  <si>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</si>
  <si>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</si>
  <si>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</si>
  <si>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</si>
  <si>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</si>
  <si>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</si>
  <si>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</si>
  <si>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</si>
  <si>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</si>
  <si>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</si>
  <si>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</si>
  <si>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</si>
  <si>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</si>
  <si>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</si>
  <si>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</si>
  <si>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</si>
  <si>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</si>
  <si>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</si>
  <si>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</si>
  <si>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</si>
  <si>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</si>
  <si>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</si>
  <si>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</si>
  <si>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</si>
  <si>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</si>
  <si>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</si>
  <si>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</si>
  <si>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</si>
  <si>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</si>
  <si>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</si>
  <si>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</si>
  <si>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</si>
  <si>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</si>
  <si>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</si>
  <si>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</si>
  <si>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</si>
  <si>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</si>
  <si>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</si>
  <si>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</si>
  <si>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</si>
  <si>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</si>
  <si>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</si>
  <si>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</si>
  <si>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</si>
  <si>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</si>
  <si>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</si>
  <si>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</si>
  <si>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</si>
  <si>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</si>
  <si>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</si>
  <si>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</si>
  <si>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</si>
  <si>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</si>
  <si>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</si>
  <si>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</si>
  <si>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</si>
  <si>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</si>
  <si>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</si>
  <si>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</si>
  <si>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</si>
  <si>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</si>
  <si>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</si>
  <si>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</si>
  <si>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</si>
  <si>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</si>
  <si>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</si>
  <si>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</si>
  <si>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</si>
  <si>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</si>
  <si>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</si>
  <si>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</si>
  <si>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</si>
  <si>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</si>
  <si>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</si>
  <si>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</si>
  <si>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</si>
  <si>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</si>
  <si>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</si>
  <si>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</si>
  <si>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</si>
  <si>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</si>
  <si>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</si>
  <si>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</si>
  <si>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</si>
  <si>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</si>
  <si>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</si>
  <si>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</si>
  <si>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</si>
  <si>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</si>
  <si>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</si>
  <si>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</si>
  <si>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</si>
  <si>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</si>
  <si>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</si>
  <si>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</si>
  <si>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</si>
  <si>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</si>
  <si>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</si>
  <si>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</si>
  <si>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</si>
  <si>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</si>
  <si>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</si>
  <si>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</si>
  <si>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</si>
  <si>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</si>
  <si>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</si>
  <si>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</si>
  <si>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</si>
  <si>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</si>
  <si>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</si>
  <si>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</si>
  <si>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</si>
  <si>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</si>
  <si>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</si>
  <si>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</si>
  <si>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</si>
  <si>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</si>
  <si>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</si>
  <si>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</si>
  <si>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</si>
  <si>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</si>
  <si>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</si>
  <si>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</si>
  <si>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</si>
  <si>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</si>
  <si>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</si>
  <si>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</si>
  <si>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</si>
  <si>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</si>
  <si>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</si>
  <si>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</si>
  <si>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</si>
  <si>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</si>
  <si>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</si>
  <si>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</si>
  <si>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</si>
  <si>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</si>
  <si>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</si>
  <si>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</si>
  <si>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</si>
  <si>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</si>
  <si>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</si>
  <si>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</si>
  <si>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</si>
  <si>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</si>
  <si>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</si>
  <si>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</si>
  <si>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</si>
  <si>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</si>
  <si>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</si>
  <si>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</si>
  <si>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</si>
  <si>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</si>
  <si>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</si>
  <si>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</si>
  <si>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</si>
  <si>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</si>
  <si>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</si>
  <si>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</si>
  <si>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</si>
  <si>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</si>
  <si>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</si>
  <si>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</si>
  <si>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</si>
  <si>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</si>
  <si>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</si>
  <si>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</si>
  <si>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</si>
  <si>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</si>
  <si>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</si>
  <si>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</si>
  <si>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</si>
  <si>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</si>
  <si>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</si>
  <si>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</si>
  <si>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</si>
  <si>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</si>
  <si>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</si>
  <si>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</si>
  <si>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</si>
  <si>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</si>
  <si>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</si>
  <si>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</si>
  <si>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</si>
  <si>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</si>
  <si>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</si>
  <si>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</si>
  <si>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</si>
  <si>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</si>
  <si>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</si>
  <si>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</si>
  <si>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</si>
  <si>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</si>
  <si>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</si>
  <si>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</si>
  <si>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</si>
  <si>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</si>
  <si>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</si>
  <si>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</si>
  <si>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</si>
  <si>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</si>
  <si>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</si>
  <si>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</si>
  <si>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</si>
  <si>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</si>
  <si>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</si>
  <si>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</si>
  <si>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</si>
  <si>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</si>
  <si>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</si>
  <si>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</si>
  <si>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</si>
  <si>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</si>
  <si>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</si>
  <si>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</si>
  <si>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</si>
  <si>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</si>
  <si>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</si>
  <si>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</si>
  <si>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</si>
  <si>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</si>
  <si>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</si>
  <si>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</si>
  <si>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</si>
  <si>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</si>
  <si>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</si>
  <si>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</si>
  <si>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</si>
  <si>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</si>
  <si>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</si>
  <si>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</si>
  <si>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</si>
  <si>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</si>
  <si>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</si>
  <si>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</si>
  <si>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</si>
  <si>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</si>
  <si>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</si>
  <si>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</si>
  <si>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</si>
  <si>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</si>
  <si>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</si>
  <si>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</si>
  <si>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</si>
  <si>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</si>
  <si>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</si>
  <si>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</si>
  <si>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</si>
  <si>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</si>
  <si>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</si>
  <si>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</si>
  <si>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</si>
  <si>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</si>
  <si>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</si>
  <si>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</si>
  <si>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</si>
  <si>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</si>
  <si>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</si>
  <si>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</si>
  <si>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</si>
  <si>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</si>
  <si>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</si>
  <si>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</si>
  <si>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</si>
  <si>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</si>
  <si>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</si>
  <si>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</si>
  <si>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</si>
  <si>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</si>
  <si>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</si>
  <si>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</si>
  <si>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</si>
  <si>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</si>
  <si>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</si>
  <si>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</si>
  <si>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</si>
  <si>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</si>
  <si>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</si>
  <si>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</si>
  <si>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</si>
  <si>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</si>
  <si>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</si>
  <si>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</si>
  <si>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</si>
  <si>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</si>
  <si>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</si>
  <si>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</si>
  <si>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</si>
  <si>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</si>
  <si>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</si>
  <si>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</si>
  <si>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</si>
  <si>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</si>
  <si>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</si>
  <si>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</si>
  <si>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</si>
  <si>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</si>
  <si>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</si>
  <si>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</si>
  <si>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</si>
  <si>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</si>
  <si>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</si>
  <si>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</si>
  <si>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</si>
  <si>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</si>
  <si>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</si>
  <si>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</si>
  <si>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</si>
  <si>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</si>
  <si>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</si>
  <si>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</si>
  <si>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</si>
  <si>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</si>
  <si>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</si>
  <si>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</si>
  <si>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</si>
  <si>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</si>
  <si>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</si>
  <si>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</si>
  <si>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</si>
  <si>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</si>
  <si>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</si>
  <si>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</si>
  <si>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</si>
  <si>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</si>
  <si>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</si>
  <si>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</si>
  <si>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</si>
  <si>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</si>
  <si>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</si>
  <si>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</si>
  <si>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</si>
  <si>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</si>
  <si>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</si>
  <si>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</si>
  <si>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</si>
  <si>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</si>
  <si>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</si>
  <si>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</si>
  <si>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</si>
  <si>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</si>
  <si>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</si>
  <si>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</si>
  <si>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</si>
  <si>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</si>
  <si>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</si>
  <si>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</si>
  <si>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</si>
  <si>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</si>
  <si>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</si>
  <si>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</si>
  <si>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</si>
  <si>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</si>
  <si>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</si>
  <si>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</si>
  <si>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</si>
  <si>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</si>
  <si>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</si>
  <si>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</si>
  <si>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</si>
  <si>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</si>
  <si>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</si>
  <si>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</si>
  <si>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</si>
  <si>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</si>
  <si>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</si>
  <si>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</si>
  <si>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</si>
  <si>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</si>
  <si>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</si>
  <si>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</si>
  <si>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</si>
  <si>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</si>
  <si>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</si>
  <si>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</si>
  <si>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</si>
  <si>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</si>
  <si>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</si>
  <si>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</si>
  <si>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</si>
  <si>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</si>
  <si>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</si>
  <si>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</si>
  <si>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</si>
  <si>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</si>
  <si>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</si>
  <si>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</si>
  <si>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</si>
  <si>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</si>
  <si>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</si>
  <si>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</si>
  <si>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</si>
  <si>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</si>
  <si>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</si>
  <si>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</si>
  <si>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</si>
  <si>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</si>
  <si>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</si>
  <si>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</si>
  <si>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</si>
  <si>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</si>
  <si>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</si>
  <si>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</si>
  <si>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</si>
  <si>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</si>
  <si>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</si>
  <si>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</si>
  <si>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</si>
  <si>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</si>
  <si>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</si>
  <si>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</si>
  <si>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</si>
  <si>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</si>
  <si>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</si>
  <si>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</si>
  <si>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</si>
  <si>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</si>
  <si>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</si>
  <si>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</si>
  <si>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</si>
  <si>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</si>
  <si>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</si>
  <si>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</si>
  <si>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</si>
  <si>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</si>
  <si>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</si>
  <si>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</si>
  <si>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</si>
  <si>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</si>
  <si>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</si>
  <si>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</si>
  <si>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</si>
  <si>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</si>
  <si>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</si>
  <si>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</si>
  <si>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</si>
  <si>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</si>
  <si>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</si>
  <si>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</si>
  <si>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</si>
  <si>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</si>
  <si>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</si>
  <si>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</si>
  <si>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</si>
  <si>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</si>
  <si>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</si>
  <si>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</si>
  <si>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</si>
  <si>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</si>
  <si>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</si>
  <si>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</si>
  <si>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</si>
  <si>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</si>
  <si>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</si>
  <si>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</si>
  <si>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</si>
  <si>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</si>
  <si>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</si>
  <si>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</si>
  <si>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</si>
  <si>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</si>
  <si>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</si>
  <si>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</si>
  <si>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</si>
  <si>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</si>
  <si>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</si>
  <si>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</si>
  <si>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</si>
  <si>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</si>
  <si>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</si>
  <si>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</si>
  <si>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</si>
  <si>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</si>
  <si>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</si>
  <si>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</si>
  <si>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</si>
  <si>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</si>
  <si>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</si>
  <si>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</si>
  <si>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</si>
  <si>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</si>
  <si>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</si>
  <si>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</si>
  <si>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</si>
  <si>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</si>
  <si>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</si>
  <si>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</si>
  <si>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</si>
  <si>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</si>
  <si>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</si>
  <si>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</si>
  <si>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</si>
  <si>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</si>
  <si>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</si>
  <si>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</si>
  <si>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</si>
  <si>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</si>
  <si>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</si>
  <si>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</si>
  <si>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</si>
  <si>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</si>
  <si>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</si>
  <si>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</si>
  <si>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</si>
  <si>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</si>
  <si>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</si>
  <si>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</si>
  <si>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</si>
  <si>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</si>
  <si>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</si>
  <si>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</si>
  <si>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</si>
  <si>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</si>
  <si>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</si>
  <si>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</si>
  <si>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</si>
  <si>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</si>
  <si>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</si>
  <si>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</si>
  <si>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</si>
  <si>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</si>
  <si>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</si>
  <si>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</si>
  <si>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</si>
  <si>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</si>
  <si>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</si>
  <si>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</si>
  <si>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</si>
  <si>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</si>
  <si>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</si>
  <si>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</si>
  <si>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</si>
  <si>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</si>
  <si>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</si>
  <si>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</si>
  <si>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</si>
  <si>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</si>
  <si>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</si>
  <si>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</si>
  <si>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</si>
  <si>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</si>
  <si>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</si>
  <si>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</si>
  <si>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</si>
  <si>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</si>
  <si>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</si>
  <si>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</si>
  <si>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</si>
  <si>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</si>
  <si>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</si>
  <si>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</si>
  <si>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</si>
  <si>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</si>
  <si>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</si>
  <si>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</si>
  <si>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</si>
  <si>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</si>
  <si>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</si>
  <si>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</si>
  <si>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</si>
  <si>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</si>
  <si>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</si>
  <si>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</si>
  <si>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</si>
  <si>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</si>
  <si>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</si>
  <si>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</si>
  <si>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</si>
  <si>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</si>
  <si>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</si>
  <si>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</si>
  <si>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</si>
  <si>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</si>
  <si>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</si>
  <si>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</si>
  <si>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</si>
  <si>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</si>
  <si>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</si>
  <si>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</si>
  <si>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</si>
  <si>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</si>
  <si>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</si>
  <si>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</si>
  <si>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</si>
  <si>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</si>
  <si>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</si>
  <si>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</si>
  <si>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</si>
  <si>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</si>
  <si>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</si>
  <si>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</si>
  <si>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</si>
  <si>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</si>
  <si>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</si>
  <si>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</si>
  <si>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</si>
  <si>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</si>
  <si>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</si>
  <si>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</si>
  <si>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</si>
  <si>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</si>
  <si>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</si>
  <si>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</si>
  <si>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</si>
  <si>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</si>
  <si>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</si>
  <si>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</si>
  <si>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</si>
  <si>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</si>
  <si>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</si>
  <si>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</si>
  <si>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</si>
  <si>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</si>
  <si>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</si>
  <si>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</si>
  <si>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</si>
  <si>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</si>
  <si>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</si>
  <si>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</si>
  <si>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</si>
  <si>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</si>
  <si>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</si>
  <si>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</si>
  <si>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</si>
  <si>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</si>
  <si>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</si>
  <si>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</si>
  <si>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</si>
  <si>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</si>
  <si>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</si>
  <si>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</si>
  <si>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</si>
  <si>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</si>
  <si>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</si>
  <si>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</si>
  <si>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</si>
  <si>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</si>
  <si>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</si>
  <si>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</si>
  <si>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</si>
  <si>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</si>
  <si>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</si>
  <si>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</si>
  <si>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</si>
  <si>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</si>
  <si>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</si>
  <si>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</si>
  <si>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</si>
  <si>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</si>
  <si>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</si>
  <si>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</si>
  <si>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</si>
  <si>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</si>
  <si>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</si>
  <si>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</si>
  <si>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</si>
  <si>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</si>
  <si>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</si>
  <si>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</si>
  <si>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</si>
  <si>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</si>
  <si>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</si>
  <si>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</si>
  <si>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</si>
  <si>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</si>
  <si>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</si>
  <si>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</si>
  <si>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</si>
  <si>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</si>
  <si>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</si>
  <si>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</si>
  <si>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</si>
  <si>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</si>
  <si>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</si>
  <si>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</si>
  <si>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</si>
  <si>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</si>
  <si>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</si>
  <si>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</si>
  <si>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</si>
  <si>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</si>
  <si>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</si>
  <si>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</si>
  <si>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</si>
  <si>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</si>
  <si>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</si>
  <si>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</si>
  <si>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</si>
  <si>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</si>
  <si>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</si>
  <si>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</si>
  <si>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</si>
  <si>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</si>
  <si>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</si>
  <si>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</si>
  <si>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</si>
  <si>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</si>
  <si>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</si>
  <si>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</si>
  <si>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</si>
  <si>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</si>
  <si>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</si>
  <si>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</si>
  <si>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</si>
  <si>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</si>
  <si>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</si>
  <si>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</si>
  <si>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</si>
  <si>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</si>
  <si>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</si>
  <si>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</si>
  <si>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</si>
  <si>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</si>
  <si>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</si>
  <si>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</si>
  <si>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</si>
  <si>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</si>
  <si>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</si>
  <si>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</si>
  <si>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</si>
  <si>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</si>
  <si>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</si>
  <si>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</si>
  <si>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</si>
  <si>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</si>
  <si>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</si>
  <si>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</si>
  <si>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</si>
  <si>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</si>
  <si>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</si>
  <si>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</si>
  <si>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</si>
  <si>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</si>
  <si>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</si>
  <si>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</si>
  <si>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</si>
  <si>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</si>
  <si>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</si>
  <si>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</si>
  <si>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</si>
  <si>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</si>
  <si>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</si>
  <si>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</si>
  <si>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</si>
  <si>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</si>
  <si>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</si>
  <si>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</si>
  <si>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</si>
  <si>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</si>
  <si>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</si>
  <si>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</si>
  <si>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</si>
  <si>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</si>
  <si>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</si>
  <si>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</si>
  <si>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</si>
  <si>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</si>
  <si>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</si>
  <si>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</si>
  <si>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</si>
  <si>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</si>
  <si>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</si>
  <si>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</si>
  <si>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</si>
  <si>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</si>
  <si>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</si>
  <si>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</si>
  <si>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</si>
  <si>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</si>
  <si>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</si>
  <si>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</si>
  <si>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</si>
  <si>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</si>
  <si>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</si>
  <si>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</si>
  <si>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</si>
  <si>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</si>
  <si>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</si>
  <si>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</si>
  <si>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</si>
  <si>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</si>
  <si>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</si>
  <si>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</si>
  <si>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</si>
  <si>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</si>
  <si>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</si>
  <si>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</si>
  <si>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</si>
  <si>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</si>
  <si>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</si>
  <si>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</si>
  <si>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</si>
  <si>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</si>
  <si>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</si>
  <si>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</si>
  <si>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</si>
  <si>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</si>
  <si>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</si>
  <si>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</si>
  <si>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</si>
  <si>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</si>
  <si>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</si>
  <si>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</si>
  <si>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</si>
  <si>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</si>
  <si>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</si>
  <si>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</si>
  <si>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</si>
  <si>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</si>
  <si>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</si>
  <si>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</si>
  <si>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</si>
  <si>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</si>
  <si>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</si>
  <si>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</si>
  <si>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</si>
  <si>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</si>
  <si>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</si>
  <si>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</si>
  <si>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</si>
  <si>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</si>
  <si>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</si>
  <si>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</si>
  <si>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</si>
  <si>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</si>
  <si>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</si>
  <si>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</si>
  <si>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</si>
  <si>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</si>
  <si>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</si>
  <si>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</si>
  <si>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</si>
  <si>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</si>
  <si>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</si>
  <si>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</si>
  <si>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</si>
  <si>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</si>
  <si>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</si>
  <si>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</si>
  <si>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</si>
  <si>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</si>
  <si>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</si>
  <si>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</si>
  <si>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</si>
  <si>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</si>
  <si>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</si>
  <si>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</si>
  <si>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</si>
  <si>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</si>
  <si>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</si>
  <si>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</si>
  <si>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</si>
  <si>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</si>
  <si>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</si>
  <si>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</si>
  <si>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</si>
  <si>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</si>
  <si>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</si>
  <si>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</si>
  <si>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</si>
  <si>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</si>
  <si>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</si>
  <si>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</si>
  <si>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</si>
  <si>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</si>
  <si>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</si>
  <si>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</si>
  <si>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</si>
  <si>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</si>
  <si>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</si>
  <si>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</si>
  <si>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</si>
  <si>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</si>
  <si>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</si>
  <si>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</si>
  <si>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</si>
  <si>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</si>
  <si>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</si>
  <si>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</si>
  <si>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</si>
  <si>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</si>
  <si>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</si>
  <si>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</si>
  <si>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</si>
  <si>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</si>
  <si>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</si>
  <si>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</si>
  <si>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</si>
  <si>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</si>
  <si>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</si>
  <si>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</si>
  <si>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</si>
  <si>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</si>
  <si>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</si>
  <si>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</si>
  <si>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</si>
  <si>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</si>
  <si>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</si>
  <si>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</si>
  <si>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</si>
  <si>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</si>
  <si>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</si>
  <si>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</si>
  <si>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</si>
  <si>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</si>
  <si>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</si>
  <si>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</si>
  <si>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</si>
  <si>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</si>
  <si>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</si>
  <si>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</si>
  <si>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</si>
  <si>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</si>
  <si>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</si>
  <si>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</si>
  <si>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</si>
  <si>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</si>
  <si>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</si>
  <si>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</si>
  <si>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</si>
  <si>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</si>
  <si>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</si>
  <si>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</si>
  <si>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</si>
  <si>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</si>
  <si>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</si>
  <si>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</si>
  <si>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</si>
  <si>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</si>
  <si>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</si>
  <si>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</si>
  <si>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</si>
  <si>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</si>
  <si>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</si>
  <si>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</si>
  <si>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</si>
  <si>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</si>
  <si>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</si>
  <si>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</si>
  <si>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</si>
  <si>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</si>
  <si>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</si>
  <si>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</si>
  <si>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</si>
  <si>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</si>
  <si>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</si>
  <si>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</si>
  <si>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</si>
  <si>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</si>
  <si>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</si>
  <si>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</si>
  <si>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</si>
  <si>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</si>
  <si>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</si>
  <si>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</si>
  <si>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</si>
  <si>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</si>
  <si>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</si>
  <si>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</si>
  <si>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</si>
  <si>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</si>
  <si>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</si>
  <si>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</si>
  <si>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</si>
  <si>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</si>
  <si>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</si>
  <si>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</si>
  <si>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</si>
  <si>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</si>
  <si>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</si>
  <si>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</si>
  <si>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</si>
  <si>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</si>
  <si>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</si>
  <si>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</si>
  <si>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</si>
  <si>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</si>
  <si>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</si>
  <si>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</si>
  <si>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</si>
  <si>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</si>
  <si>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</si>
  <si>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</si>
  <si>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</si>
  <si>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</si>
  <si>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</si>
  <si>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</si>
  <si>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</si>
  <si>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</si>
  <si>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</si>
  <si>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</si>
  <si>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</si>
  <si>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</si>
  <si>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</si>
  <si>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</si>
  <si>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</si>
  <si>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</si>
  <si>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</si>
  <si>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</si>
  <si>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</si>
  <si>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</si>
  <si>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</si>
  <si>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</si>
  <si>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</si>
  <si>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</si>
  <si>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</si>
  <si>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</si>
  <si>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</si>
  <si>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</si>
  <si>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</si>
  <si>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</si>
  <si>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</si>
  <si>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</si>
  <si>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</si>
  <si>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</si>
  <si>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</si>
  <si>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</si>
  <si>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</si>
  <si>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</si>
  <si>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</si>
  <si>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</si>
  <si>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</si>
  <si>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</si>
  <si>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</si>
  <si>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</si>
  <si>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</si>
  <si>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</si>
  <si>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</si>
  <si>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</si>
  <si>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</si>
  <si>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</si>
  <si>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</si>
  <si>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</si>
  <si>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</si>
  <si>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</si>
  <si>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</si>
  <si>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</si>
  <si>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</si>
  <si>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</si>
  <si>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</si>
  <si>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</si>
  <si>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</si>
  <si>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</si>
  <si>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</si>
  <si>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</si>
  <si>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</si>
  <si>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</si>
  <si>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</si>
  <si>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</si>
  <si>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</si>
  <si>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</si>
  <si>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</si>
  <si>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</si>
  <si>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</si>
  <si>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</si>
  <si>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</si>
  <si>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</si>
  <si>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</si>
  <si>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</si>
  <si>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</si>
  <si>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</si>
  <si>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</si>
  <si>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</si>
  <si>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</si>
  <si>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</si>
  <si>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</si>
  <si>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</si>
  <si>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</si>
  <si>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</si>
  <si>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</si>
  <si>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</si>
  <si>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</si>
  <si>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</si>
  <si>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</si>
  <si>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</si>
  <si>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</si>
  <si>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</si>
  <si>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</si>
  <si>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</si>
  <si>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</si>
  <si>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</si>
  <si>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</si>
  <si>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</si>
  <si>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</si>
  <si>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</si>
  <si>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</si>
  <si>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</si>
  <si>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</si>
  <si>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</si>
  <si>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</si>
  <si>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</si>
  <si>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</si>
  <si>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</si>
  <si>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</si>
  <si>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</si>
  <si>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</si>
  <si>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</si>
  <si>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</si>
  <si>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</si>
  <si>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</si>
  <si>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</si>
  <si>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</si>
  <si>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</si>
  <si>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</si>
  <si>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</si>
  <si>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</si>
  <si>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</si>
  <si>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</si>
  <si>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</si>
  <si>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</si>
  <si>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</si>
  <si>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</si>
  <si>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</si>
  <si>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</si>
  <si>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</si>
  <si>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</si>
  <si>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</si>
  <si>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</si>
  <si>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</si>
  <si>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</si>
  <si>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</si>
  <si>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</si>
  <si>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</si>
  <si>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</si>
  <si>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</si>
  <si>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</si>
  <si>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</si>
  <si>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</si>
  <si>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</si>
  <si>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</si>
  <si>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</si>
  <si>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</si>
  <si>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</si>
  <si>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</si>
  <si>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</si>
  <si>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</si>
  <si>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</si>
  <si>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</si>
  <si>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</si>
  <si>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</si>
  <si>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</si>
  <si>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</si>
  <si>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</si>
  <si>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</si>
  <si>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</si>
  <si>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</si>
  <si>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</si>
  <si>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</si>
  <si>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</si>
  <si>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</si>
  <si>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</si>
  <si>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</si>
  <si>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</si>
  <si>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</si>
  <si>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</si>
  <si>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</si>
  <si>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</si>
  <si>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</si>
  <si>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</si>
  <si>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</si>
  <si>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</si>
  <si>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</si>
  <si>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</si>
  <si>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</si>
  <si>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</si>
  <si>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</si>
  <si>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</si>
  <si>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</si>
  <si>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</si>
  <si>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</si>
  <si>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</si>
  <si>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</si>
  <si>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</si>
  <si>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</si>
  <si>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</si>
  <si>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</si>
  <si>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</si>
  <si>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</si>
  <si>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</si>
  <si>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</si>
  <si>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</si>
  <si>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</si>
  <si>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</si>
  <si>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</si>
  <si>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</si>
  <si>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</si>
  <si>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</si>
  <si>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</si>
  <si>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</si>
  <si>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</si>
  <si>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</si>
  <si>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</si>
  <si>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</si>
  <si>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</si>
  <si>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</si>
  <si>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</si>
  <si>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</si>
  <si>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</si>
  <si>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</si>
  <si>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</si>
  <si>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</si>
  <si>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</si>
  <si>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</si>
  <si>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</si>
  <si>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</si>
  <si>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</si>
  <si>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</si>
  <si>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</si>
  <si>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</si>
  <si>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</si>
  <si>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</si>
  <si>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</si>
  <si>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</si>
  <si>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</si>
  <si>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</si>
  <si>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</si>
  <si>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</si>
  <si>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</si>
  <si>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</si>
  <si>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</si>
  <si>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</si>
  <si>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</si>
  <si>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</si>
  <si>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</si>
  <si>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</si>
  <si>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</si>
  <si>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</si>
  <si>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</si>
  <si>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</si>
  <si>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</si>
  <si>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</si>
  <si>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</si>
  <si>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</si>
  <si>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</si>
  <si>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</si>
  <si>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</si>
  <si>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</si>
  <si>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</si>
  <si>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</si>
  <si>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</si>
  <si>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</si>
  <si>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</si>
  <si>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</si>
  <si>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</si>
  <si>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</si>
  <si>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</si>
  <si>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</si>
  <si>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</si>
  <si>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</si>
  <si>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</si>
  <si>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</si>
  <si>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</si>
  <si>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</si>
  <si>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</si>
  <si>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</si>
  <si>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</si>
  <si>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</si>
  <si>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</si>
  <si>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</si>
  <si>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</si>
  <si>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</si>
  <si>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</si>
  <si>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</si>
  <si>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</si>
  <si>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</si>
  <si>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</si>
  <si>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</si>
  <si>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</si>
  <si>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</si>
  <si>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</si>
  <si>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</si>
  <si>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</si>
  <si>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</si>
  <si>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</si>
  <si>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</si>
  <si>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</si>
  <si>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</si>
  <si>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</si>
  <si>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</si>
  <si>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</si>
  <si>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</si>
  <si>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</si>
  <si>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</si>
  <si>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</si>
  <si>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</si>
  <si>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</si>
  <si>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</si>
  <si>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</si>
  <si>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</si>
  <si>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</si>
  <si>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</si>
  <si>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</si>
  <si>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</si>
  <si>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</si>
  <si>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</si>
  <si>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</si>
  <si>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</si>
  <si>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</si>
  <si>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</si>
  <si>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</si>
  <si>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</si>
  <si>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</si>
  <si>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</si>
  <si>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</si>
  <si>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</si>
  <si>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</si>
  <si>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</si>
  <si>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</si>
  <si>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</si>
  <si>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</si>
  <si>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</si>
  <si>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</si>
  <si>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</si>
  <si>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</si>
  <si>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</si>
  <si>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</si>
  <si>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</si>
  <si>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</si>
  <si>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</si>
  <si>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</si>
  <si>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</si>
  <si>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</si>
  <si>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</si>
  <si>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</si>
  <si>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</si>
  <si>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</si>
  <si>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</si>
  <si>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</si>
  <si>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</si>
  <si>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</si>
  <si>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</si>
  <si>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</si>
  <si>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</si>
  <si>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</si>
  <si>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</si>
  <si>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</si>
  <si>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</si>
  <si>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</si>
  <si>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</si>
  <si>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</si>
  <si>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</si>
  <si>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</si>
  <si>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</si>
  <si>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</si>
  <si>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</si>
  <si>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</si>
  <si>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</si>
  <si>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</si>
  <si>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</si>
  <si>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</si>
  <si>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</si>
  <si>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</si>
  <si>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</si>
  <si>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</si>
  <si>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</si>
  <si>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</si>
  <si>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</si>
  <si>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</si>
  <si>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</si>
  <si>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</si>
  <si>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</si>
  <si>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</si>
  <si>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</si>
  <si>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</si>
  <si>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</si>
  <si>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</si>
  <si>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</si>
  <si>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</si>
  <si>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</si>
  <si>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</si>
  <si>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</si>
  <si>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</si>
  <si>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</si>
  <si>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</si>
  <si>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</si>
  <si>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</si>
  <si>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</si>
  <si>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</si>
  <si>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</si>
  <si>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</si>
  <si>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</si>
  <si>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</si>
  <si>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</si>
  <si>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</si>
  <si>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</si>
  <si>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</si>
  <si>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</si>
  <si>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</si>
  <si>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</si>
  <si>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</si>
  <si>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</si>
  <si>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</si>
  <si>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</si>
  <si>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</si>
  <si>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</si>
  <si>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</si>
  <si>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</si>
  <si>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</si>
  <si>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</si>
  <si>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</si>
  <si>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</si>
  <si>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</si>
  <si>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</si>
  <si>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</si>
  <si>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</si>
  <si>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</si>
  <si>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</si>
  <si>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</si>
  <si>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</si>
  <si>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</si>
  <si>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</si>
  <si>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</si>
  <si>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</si>
  <si>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</si>
  <si>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</si>
  <si>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</si>
  <si>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</si>
  <si>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</si>
  <si>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</si>
  <si>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</si>
  <si>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</si>
  <si>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</si>
  <si>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</si>
  <si>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</si>
  <si>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</si>
  <si>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</si>
  <si>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</si>
  <si>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</si>
  <si>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</si>
  <si>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</si>
  <si>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</si>
  <si>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</si>
  <si>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</si>
  <si>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</si>
  <si>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</si>
  <si>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</si>
  <si>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</si>
  <si>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</si>
  <si>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</si>
  <si>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</si>
  <si>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</si>
  <si>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</si>
  <si>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</si>
  <si>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</si>
  <si>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</si>
  <si>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</si>
  <si>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</si>
  <si>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</si>
  <si>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</si>
  <si>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</si>
  <si>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</si>
  <si>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</si>
  <si>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</si>
  <si>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</si>
  <si>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</si>
  <si>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</si>
  <si>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</si>
  <si>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</si>
  <si>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</si>
  <si>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</si>
  <si>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</si>
  <si>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</si>
  <si>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</si>
  <si>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</si>
  <si>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</si>
  <si>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</si>
  <si>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</si>
  <si>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</si>
  <si>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</si>
  <si>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</si>
  <si>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</si>
  <si>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</si>
  <si>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</si>
  <si>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</si>
  <si>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</si>
  <si>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</si>
  <si>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</si>
  <si>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</si>
  <si>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</si>
  <si>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</si>
  <si>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</si>
  <si>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</si>
  <si>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</si>
  <si>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</si>
  <si>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</si>
  <si>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</si>
  <si>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</si>
  <si>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</si>
  <si>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</si>
  <si>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</si>
  <si>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</si>
  <si>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</si>
  <si>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</si>
  <si>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</si>
  <si>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</si>
  <si>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</si>
  <si>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</si>
  <si>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</si>
  <si>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</si>
  <si>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</si>
  <si>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</si>
  <si>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</si>
  <si>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</si>
  <si>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</si>
  <si>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</si>
  <si>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</si>
  <si>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</si>
  <si>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</si>
  <si>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</si>
  <si>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</si>
  <si>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</si>
  <si>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</si>
  <si>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</si>
  <si>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</si>
  <si>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</si>
  <si>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</si>
  <si>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</si>
  <si>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</si>
  <si>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</si>
  <si>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</si>
  <si>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</si>
  <si>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</si>
  <si>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</si>
  <si>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</si>
  <si>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</si>
  <si>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</si>
  <si>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</si>
  <si>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</si>
  <si>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</si>
  <si>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</si>
  <si>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</si>
  <si>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</si>
  <si>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</si>
  <si>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</si>
  <si>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</si>
  <si>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</si>
  <si>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</si>
  <si>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</si>
  <si>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</si>
  <si>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</si>
  <si>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</si>
  <si>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</si>
  <si>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</si>
  <si>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</si>
  <si>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</si>
  <si>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</si>
  <si>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</si>
  <si>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</si>
  <si>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</si>
  <si>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</si>
  <si>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</si>
  <si>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</si>
  <si>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</si>
  <si>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</si>
  <si>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</si>
  <si>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</si>
  <si>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</si>
  <si>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</si>
  <si>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</si>
  <si>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</si>
  <si>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</si>
  <si>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</si>
  <si>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</si>
  <si>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</si>
  <si>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</si>
  <si>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</si>
  <si>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</si>
  <si>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</si>
  <si>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</si>
  <si>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</si>
  <si>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</si>
  <si>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</si>
  <si>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</si>
  <si>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</si>
  <si>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</si>
  <si>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</si>
  <si>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</si>
  <si>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</si>
  <si>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</si>
  <si>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</si>
  <si>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</si>
  <si>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</si>
  <si>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</si>
  <si>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</si>
  <si>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</si>
  <si>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</si>
  <si>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</si>
  <si>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</si>
  <si>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</si>
  <si>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</si>
  <si>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</si>
  <si>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</si>
  <si>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</si>
  <si>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</si>
  <si>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</si>
  <si>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</si>
  <si>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</si>
  <si>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</si>
  <si>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</si>
  <si>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</si>
  <si>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</si>
  <si>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</si>
  <si>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</si>
  <si>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</si>
  <si>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</si>
  <si>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</si>
  <si>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</si>
  <si>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</si>
  <si>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</si>
  <si>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</si>
  <si>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</si>
  <si>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</si>
  <si>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</si>
  <si>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</si>
  <si>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</si>
  <si>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</si>
  <si>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</si>
  <si>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</si>
  <si>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</si>
  <si>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</si>
  <si>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</si>
  <si>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</si>
  <si>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</si>
  <si>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</si>
  <si>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</si>
  <si>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</si>
  <si>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</si>
  <si>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</si>
  <si>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</si>
  <si>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</si>
  <si>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</si>
  <si>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</si>
  <si>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</si>
  <si>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</si>
  <si>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</si>
  <si>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</si>
  <si>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</si>
  <si>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</si>
  <si>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</si>
  <si>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</si>
  <si>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</si>
  <si>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</si>
  <si>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</si>
  <si>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</si>
  <si>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</si>
  <si>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</si>
  <si>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</si>
  <si>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</si>
  <si>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</si>
  <si>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</si>
  <si>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</si>
  <si>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</si>
  <si>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</si>
  <si>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</si>
  <si>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</si>
  <si>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</si>
  <si>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</si>
  <si>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</si>
  <si>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</si>
  <si>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</si>
  <si>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</si>
  <si>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</si>
  <si>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</si>
  <si>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</si>
  <si>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</si>
  <si>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</si>
  <si>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</si>
  <si>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</si>
  <si>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</si>
  <si>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</si>
  <si>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</si>
  <si>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</si>
  <si>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</si>
  <si>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</si>
  <si>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</si>
  <si>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</si>
  <si>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</si>
  <si>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</si>
  <si>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</si>
  <si>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</si>
  <si>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</si>
  <si>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</si>
  <si>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</si>
  <si>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</si>
  <si>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</si>
  <si>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</si>
  <si>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</si>
  <si>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</si>
  <si>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</si>
  <si>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</si>
  <si>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</si>
  <si>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</si>
  <si>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</si>
  <si>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</si>
  <si>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</si>
  <si>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</si>
  <si>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</si>
  <si>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</si>
  <si>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</si>
  <si>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</si>
  <si>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</si>
  <si>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</si>
  <si>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</si>
  <si>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</si>
  <si>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</si>
  <si>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</si>
  <si>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</si>
  <si>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</si>
  <si>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</si>
  <si>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</si>
  <si>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</si>
  <si>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</si>
  <si>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</si>
  <si>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</si>
  <si>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</si>
  <si>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</si>
  <si>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</si>
  <si>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</si>
  <si>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</si>
  <si>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</si>
  <si>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</si>
  <si>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</si>
  <si>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</si>
  <si>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</si>
  <si>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</si>
  <si>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</si>
  <si>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</si>
  <si>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</si>
  <si>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</si>
  <si>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</si>
  <si>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</si>
  <si>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</si>
  <si>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</si>
  <si>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</si>
  <si>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</si>
  <si>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</si>
  <si>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</si>
  <si>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</si>
  <si>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</si>
  <si>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</si>
  <si>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</si>
  <si>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</si>
  <si>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</si>
  <si>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</si>
  <si>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</si>
  <si>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</si>
  <si>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</si>
  <si>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</si>
  <si>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</si>
  <si>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</si>
  <si>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</si>
  <si>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</si>
  <si>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</si>
  <si>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</si>
  <si>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</si>
  <si>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</si>
  <si>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</si>
  <si>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</si>
  <si>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</si>
  <si>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</si>
  <si>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</si>
  <si>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</si>
  <si>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</si>
  <si>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</si>
  <si>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</si>
  <si>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</si>
  <si>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</si>
  <si>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</si>
  <si>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</si>
  <si>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</si>
  <si>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</si>
  <si>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</si>
  <si>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</si>
  <si>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</si>
  <si>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</si>
  <si>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</si>
  <si>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</si>
  <si>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</si>
  <si>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</si>
  <si>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</si>
  <si>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</si>
  <si>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</si>
  <si>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</si>
  <si>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</si>
  <si>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</si>
  <si>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</si>
  <si>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</si>
  <si>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</si>
  <si>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</si>
  <si>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</si>
  <si>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</si>
  <si>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</si>
  <si>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</si>
  <si>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</si>
  <si>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</si>
  <si>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</si>
  <si>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</si>
  <si>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</si>
  <si>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</si>
  <si>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</si>
  <si>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</si>
  <si>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</si>
  <si>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</si>
  <si>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</si>
  <si>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</si>
  <si>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</si>
  <si>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</si>
  <si>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</si>
  <si>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</si>
  <si>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</si>
  <si>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</si>
  <si>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</si>
  <si>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</si>
  <si>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</si>
  <si>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</si>
  <si>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</si>
  <si>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</si>
  <si>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</si>
  <si>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</si>
  <si>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</si>
  <si>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</si>
  <si>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</si>
  <si>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</si>
  <si>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</si>
  <si>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</si>
  <si>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</si>
  <si>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</si>
  <si>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</si>
  <si>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</si>
  <si>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</si>
  <si>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</si>
  <si>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</si>
  <si>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</si>
  <si>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</si>
  <si>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</si>
  <si>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</si>
  <si>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</si>
  <si>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</si>
  <si>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</si>
  <si>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</si>
  <si>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</si>
  <si>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</si>
  <si>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</si>
  <si>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</si>
  <si>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</si>
  <si>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</si>
  <si>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</si>
  <si>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</si>
  <si>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</si>
  <si>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</si>
  <si>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</si>
  <si>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</si>
  <si>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</si>
  <si>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</si>
  <si>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</si>
  <si>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</si>
  <si>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</si>
  <si>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</si>
  <si>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</si>
  <si>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</si>
  <si>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</si>
  <si>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</si>
  <si>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</si>
  <si>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</si>
  <si>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</si>
  <si>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</si>
  <si>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</si>
  <si>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</si>
  <si>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</si>
  <si>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</si>
  <si>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</si>
  <si>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</si>
  <si>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</si>
  <si>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</si>
  <si>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</si>
  <si>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</si>
  <si>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</si>
  <si>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</si>
  <si>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</si>
  <si>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</si>
  <si>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</si>
  <si>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</si>
  <si>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</si>
  <si>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</si>
  <si>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</si>
  <si>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</si>
  <si>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</si>
  <si>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</si>
  <si>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</si>
  <si>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</si>
  <si>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</si>
  <si>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</si>
  <si>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</si>
  <si>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</si>
  <si>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</si>
  <si>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</si>
  <si>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</si>
  <si>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</si>
  <si>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</si>
  <si>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</si>
  <si>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</si>
  <si>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</si>
  <si>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</si>
  <si>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</si>
  <si>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</si>
  <si>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</si>
  <si>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</si>
  <si>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</si>
  <si>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</si>
  <si>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</si>
  <si>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</si>
  <si>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</si>
  <si>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</si>
  <si>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</si>
  <si>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</si>
  <si>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</si>
  <si>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</si>
  <si>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</si>
  <si>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</si>
  <si>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</si>
  <si>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</si>
  <si>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</si>
  <si>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</si>
  <si>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</si>
  <si>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</si>
  <si>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</si>
  <si>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</si>
  <si>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</si>
  <si>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</si>
  <si>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</si>
  <si>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</si>
  <si>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</si>
  <si>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</si>
  <si>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</si>
  <si>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</si>
  <si>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</si>
  <si>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</si>
  <si>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</si>
  <si>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</si>
  <si>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</si>
  <si>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</si>
  <si>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</si>
  <si>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</si>
  <si>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</si>
  <si>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</si>
  <si>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</si>
  <si>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</si>
  <si>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</si>
  <si>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</si>
  <si>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</si>
  <si>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</si>
  <si>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</si>
  <si>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</si>
  <si>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</si>
  <si>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</si>
  <si>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</si>
  <si>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</si>
  <si>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</si>
  <si>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</si>
  <si>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</si>
  <si>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</si>
  <si>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</si>
  <si>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</si>
  <si>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</si>
  <si>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</si>
  <si>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</si>
  <si>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</si>
  <si>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</si>
  <si>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</si>
  <si>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</si>
  <si>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</si>
  <si>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</si>
  <si>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</si>
  <si>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</si>
  <si>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</si>
  <si>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</si>
  <si>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</si>
  <si>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</si>
  <si>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</si>
  <si>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</si>
  <si>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</si>
  <si>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</si>
  <si>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</si>
  <si>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</si>
  <si>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</si>
  <si>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</si>
  <si>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</si>
  <si>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</si>
  <si>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</si>
  <si>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</si>
  <si>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</si>
  <si>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</si>
  <si>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</si>
  <si>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</si>
  <si>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</si>
  <si>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</si>
  <si>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</si>
  <si>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</si>
  <si>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</si>
  <si>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</si>
  <si>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</si>
  <si>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</si>
  <si>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</si>
  <si>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</si>
  <si>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</si>
  <si>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</si>
  <si>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</si>
  <si>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</si>
  <si>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</si>
  <si>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</si>
  <si>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</si>
  <si>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</si>
  <si>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</si>
  <si>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</si>
  <si>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</si>
  <si>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</si>
  <si>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</si>
  <si>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</si>
  <si>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</si>
  <si>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</si>
  <si>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</si>
  <si>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</si>
  <si>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</si>
  <si>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</si>
  <si>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</si>
  <si>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</si>
  <si>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</si>
  <si>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</si>
  <si>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</si>
  <si>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</si>
  <si>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</si>
  <si>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</si>
  <si>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</si>
  <si>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</si>
  <si>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</si>
  <si>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</si>
  <si>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</si>
  <si>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</si>
  <si>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</si>
  <si>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</si>
  <si>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</si>
  <si>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</si>
  <si>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</si>
  <si>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</si>
  <si>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</si>
  <si>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</si>
  <si>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</si>
  <si>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</si>
  <si>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</si>
  <si>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</si>
  <si>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</si>
  <si>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</si>
  <si>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</si>
  <si>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</si>
  <si>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</si>
  <si>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</si>
  <si>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</si>
  <si>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</si>
  <si>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</si>
  <si>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</si>
  <si>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</si>
  <si>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</si>
  <si>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</si>
  <si>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</si>
  <si>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</si>
  <si>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</si>
  <si>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</si>
  <si>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</si>
  <si>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</si>
  <si>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</si>
  <si>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</si>
  <si>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</si>
  <si>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</si>
  <si>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</si>
  <si>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</si>
  <si>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</si>
  <si>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</si>
  <si>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</si>
  <si>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</si>
  <si>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</si>
  <si>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</si>
  <si>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</si>
  <si>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</si>
  <si>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</si>
  <si>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</si>
  <si>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</si>
  <si>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</si>
  <si>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</si>
  <si>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</si>
  <si>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</si>
  <si>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</si>
  <si>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</si>
  <si>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</si>
  <si>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</si>
  <si>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</si>
  <si>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</si>
  <si>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</si>
  <si>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</si>
  <si>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</si>
  <si>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</si>
  <si>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</si>
  <si>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</si>
  <si>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</si>
  <si>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</si>
  <si>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</si>
  <si>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</si>
  <si>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</si>
  <si>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</si>
  <si>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</si>
  <si>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</si>
  <si>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</si>
  <si>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</si>
  <si>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</si>
  <si>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</si>
  <si>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</si>
  <si>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</si>
  <si>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</si>
  <si>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</si>
  <si>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</si>
  <si>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</si>
  <si>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</si>
  <si>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</si>
  <si>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</si>
  <si>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</si>
  <si>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</si>
  <si>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</si>
  <si>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</si>
  <si>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</si>
  <si>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</si>
  <si>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</si>
  <si>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</si>
  <si>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</si>
  <si>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</si>
  <si>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</si>
  <si>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</si>
  <si>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</si>
  <si>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</si>
  <si>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</si>
  <si>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</si>
  <si>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</si>
  <si>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</si>
  <si>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</si>
  <si>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</si>
  <si>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</si>
  <si>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</si>
  <si>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</si>
  <si>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</si>
  <si>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</si>
  <si>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</si>
  <si>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</si>
  <si>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</si>
  <si>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</si>
  <si>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</si>
  <si>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</si>
  <si>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</si>
  <si>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</si>
  <si>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</si>
  <si>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</si>
  <si>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</si>
  <si>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</si>
  <si>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</si>
  <si>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</si>
  <si>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</si>
  <si>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</si>
  <si>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</si>
  <si>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</si>
  <si>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</si>
  <si>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</si>
  <si>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</si>
  <si>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</si>
  <si>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</si>
  <si>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</si>
  <si>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</si>
  <si>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</si>
  <si>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</si>
  <si>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</si>
  <si>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</si>
  <si>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</si>
  <si>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</si>
  <si>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</si>
  <si>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</si>
  <si>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</si>
  <si>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</si>
  <si>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</si>
  <si>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</si>
  <si>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</si>
  <si>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</si>
  <si>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</si>
  <si>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</si>
  <si>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</si>
  <si>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</si>
  <si>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</si>
  <si>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</si>
  <si>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</si>
  <si>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</si>
  <si>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</si>
  <si>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</si>
  <si>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</si>
  <si>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</si>
  <si>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</si>
  <si>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</si>
  <si>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</si>
  <si>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</si>
  <si>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</si>
  <si>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</si>
  <si>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</si>
  <si>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</si>
  <si>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</si>
  <si>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</si>
  <si>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</si>
  <si>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</si>
  <si>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</si>
  <si>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</si>
  <si>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</si>
  <si>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</si>
  <si>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</si>
  <si>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</si>
  <si>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</si>
  <si>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</si>
  <si>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</si>
  <si>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</si>
  <si>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</si>
  <si>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</si>
  <si>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</si>
  <si>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</si>
  <si>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</si>
  <si>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</si>
  <si>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</si>
  <si>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</si>
  <si>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</si>
  <si>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</si>
  <si>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</si>
  <si>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</si>
  <si>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</si>
  <si>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</si>
  <si>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</si>
  <si>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</si>
  <si>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</si>
  <si>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</si>
  <si>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</si>
  <si>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</si>
  <si>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</si>
  <si>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</si>
  <si>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</si>
  <si>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</si>
  <si>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</si>
  <si>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</si>
  <si>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</si>
  <si>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</si>
  <si>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</si>
  <si>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</si>
  <si>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</si>
  <si>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</si>
  <si>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</si>
  <si>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</si>
  <si>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</si>
  <si>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</si>
  <si>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</si>
  <si>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</si>
  <si>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</si>
  <si>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</si>
  <si>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</si>
  <si>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</si>
  <si>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</si>
  <si>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</si>
  <si>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</si>
  <si>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</si>
  <si>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</si>
  <si>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</si>
  <si>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</si>
  <si>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</si>
  <si>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</si>
  <si>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</si>
  <si>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</si>
  <si>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</si>
  <si>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</si>
  <si>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</si>
  <si>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</si>
  <si>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</si>
  <si>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</si>
  <si>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</si>
  <si>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</si>
  <si>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</si>
  <si>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</si>
  <si>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</si>
  <si>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</si>
  <si>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</si>
  <si>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</si>
  <si>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</si>
  <si>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</si>
  <si>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</si>
  <si>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</si>
  <si>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</si>
  <si>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</si>
  <si>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</si>
  <si>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</si>
  <si>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</si>
  <si>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</si>
  <si>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</si>
  <si>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</si>
  <si>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</si>
  <si>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</si>
  <si>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</si>
  <si>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</si>
  <si>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</si>
  <si>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</si>
  <si>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</si>
  <si>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</si>
  <si>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</si>
  <si>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</si>
  <si>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</si>
  <si>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</si>
  <si>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</si>
  <si>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</si>
  <si>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</si>
  <si>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</si>
  <si>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</si>
  <si>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</si>
  <si>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</si>
  <si>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</si>
  <si>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</si>
  <si>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</si>
  <si>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</si>
  <si>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</si>
  <si>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</si>
  <si>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</si>
  <si>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</si>
  <si>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</si>
  <si>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</si>
  <si>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</si>
  <si>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</si>
  <si>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</si>
  <si>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</si>
  <si>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</si>
  <si>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</si>
  <si>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</si>
  <si>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</si>
  <si>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</si>
  <si>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</si>
  <si>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</si>
  <si>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</si>
  <si>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</si>
  <si>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</si>
  <si>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</si>
  <si>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</si>
  <si>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</si>
  <si>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</si>
  <si>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</si>
  <si>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</si>
  <si>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</si>
  <si>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</si>
  <si>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</si>
  <si>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</si>
  <si>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</si>
  <si>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</si>
  <si>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</si>
  <si>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</si>
  <si>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</si>
  <si>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</si>
  <si>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</si>
  <si>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</si>
  <si>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</si>
  <si>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</si>
  <si>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</si>
  <si>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</si>
  <si>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</si>
  <si>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</si>
  <si>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</si>
  <si>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</si>
  <si>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</si>
  <si>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</si>
  <si>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</si>
  <si>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</si>
  <si>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</si>
  <si>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</si>
  <si>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</si>
  <si>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</si>
  <si>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</si>
  <si>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</si>
  <si>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</si>
  <si>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</si>
  <si>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</si>
  <si>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</si>
  <si>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</si>
  <si>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</si>
  <si>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</si>
  <si>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</si>
  <si>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</si>
  <si>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</si>
  <si>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</si>
  <si>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</si>
  <si>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</si>
  <si>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</si>
  <si>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</si>
  <si>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</si>
  <si>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</si>
  <si>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</si>
  <si>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</si>
  <si>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</si>
  <si>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</si>
  <si>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</si>
  <si>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</si>
  <si>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</si>
  <si>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</si>
  <si>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</si>
  <si>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</si>
  <si>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</si>
  <si>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</si>
  <si>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</si>
  <si>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</si>
  <si>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</si>
  <si>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</si>
  <si>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</si>
  <si>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</si>
  <si>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</si>
  <si>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</si>
  <si>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</si>
  <si>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</si>
  <si>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</si>
  <si>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</si>
  <si>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</si>
  <si>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</si>
  <si>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</si>
  <si>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</si>
  <si>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</si>
  <si>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</si>
  <si>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</si>
  <si>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</si>
  <si>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</si>
  <si>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</si>
  <si>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</si>
  <si>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</si>
  <si>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</si>
  <si>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</si>
  <si>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</si>
  <si>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</si>
  <si>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</si>
  <si>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</si>
  <si>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</si>
  <si>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</si>
  <si>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</si>
  <si>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</si>
  <si>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</si>
  <si>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</si>
  <si>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</si>
  <si>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</si>
  <si>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</si>
  <si>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</si>
  <si>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</si>
  <si>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</si>
  <si>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</si>
  <si>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</si>
  <si>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</si>
  <si>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</si>
  <si>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</si>
  <si>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</si>
  <si>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</si>
  <si>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</si>
  <si>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</si>
  <si>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</si>
  <si>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</si>
  <si>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</si>
  <si>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</si>
  <si>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</si>
  <si>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</si>
  <si>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</si>
  <si>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</si>
  <si>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</si>
  <si>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</si>
  <si>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</si>
  <si>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</si>
  <si>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</si>
  <si>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</si>
  <si>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</si>
  <si>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</si>
  <si>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</si>
  <si>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</si>
  <si>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</si>
  <si>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</si>
  <si>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</si>
  <si>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</si>
  <si>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</si>
  <si>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</si>
  <si>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</si>
  <si>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</si>
  <si>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</si>
  <si>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</si>
  <si>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</si>
  <si>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</si>
  <si>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</si>
  <si>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</si>
  <si>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</si>
  <si>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</si>
  <si>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</si>
  <si>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</si>
  <si>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</si>
  <si>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</si>
  <si>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</si>
  <si>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</si>
  <si>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</si>
  <si>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</si>
  <si>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</si>
  <si>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</si>
  <si>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</si>
  <si>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</si>
  <si>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</si>
  <si>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</si>
  <si>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</si>
  <si>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</si>
  <si>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</si>
  <si>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</si>
  <si>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</si>
  <si>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</si>
  <si>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</si>
  <si>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</si>
  <si>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</si>
  <si>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</si>
  <si>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</si>
  <si>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</si>
  <si>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</si>
  <si>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</si>
  <si>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</si>
  <si>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</si>
  <si>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</si>
  <si>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</si>
  <si>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</si>
  <si>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</si>
  <si>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</si>
  <si>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</si>
  <si>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</si>
  <si>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</si>
  <si>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</si>
  <si>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</si>
  <si>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</si>
  <si>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</si>
  <si>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</si>
  <si>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</si>
  <si>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</si>
  <si>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</si>
  <si>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</si>
  <si>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</si>
  <si>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</si>
  <si>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</si>
  <si>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</si>
  <si>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</si>
  <si>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</si>
  <si>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</si>
  <si>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</si>
  <si>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</si>
  <si>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</si>
  <si>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</si>
  <si>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</si>
  <si>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</si>
  <si>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</si>
  <si>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</si>
  <si>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</si>
  <si>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</si>
  <si>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</si>
  <si>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</si>
  <si>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</si>
  <si>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</si>
  <si>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</si>
  <si>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</si>
  <si>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</si>
  <si>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</si>
  <si>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</si>
  <si>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</si>
  <si>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</si>
  <si>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</si>
  <si>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</si>
  <si>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</si>
  <si>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</si>
  <si>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</si>
  <si>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</si>
  <si>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</si>
  <si>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</si>
  <si>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</si>
  <si>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</si>
  <si>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</si>
  <si>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</si>
  <si>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</si>
  <si>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</si>
  <si>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</si>
  <si>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</si>
  <si>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</si>
  <si>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</si>
  <si>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</si>
  <si>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</si>
  <si>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</si>
  <si>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</si>
  <si>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</si>
  <si>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</si>
  <si>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</si>
  <si>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</si>
  <si>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</si>
  <si>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</si>
  <si>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</si>
  <si>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</si>
  <si>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</si>
  <si>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</si>
  <si>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</si>
  <si>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</si>
  <si>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</si>
  <si>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</si>
  <si>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</si>
  <si>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</si>
  <si>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</si>
  <si>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</si>
  <si>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</si>
  <si>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</si>
  <si>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</si>
  <si>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</si>
  <si>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</si>
  <si>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</si>
  <si>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</si>
  <si>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</si>
  <si>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</si>
  <si>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</si>
  <si>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</si>
  <si>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</si>
  <si>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</si>
  <si>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</si>
  <si>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</si>
  <si>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</si>
  <si>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</si>
  <si>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</si>
  <si>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</si>
  <si>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</si>
  <si>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</si>
  <si>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</si>
  <si>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</si>
  <si>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</si>
  <si>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</si>
  <si>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</si>
  <si>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</si>
  <si>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</si>
  <si>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</si>
  <si>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</si>
  <si>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</si>
  <si>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</si>
  <si>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</si>
  <si>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</si>
  <si>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</si>
  <si>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</si>
  <si>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</si>
  <si>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</si>
  <si>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</si>
  <si>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</si>
  <si>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</si>
  <si>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</si>
  <si>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</si>
  <si>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</si>
  <si>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</si>
  <si>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</si>
  <si>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</si>
  <si>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</si>
  <si>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</si>
  <si>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</si>
  <si>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</si>
  <si>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</si>
  <si>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</si>
  <si>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</si>
  <si>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</si>
  <si>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</si>
  <si>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</si>
  <si>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</si>
  <si>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</si>
  <si>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</si>
  <si>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</si>
  <si>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</si>
  <si>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</si>
  <si>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</si>
  <si>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</si>
  <si>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</si>
  <si>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</si>
  <si>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</si>
  <si>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</si>
  <si>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</si>
  <si>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</si>
  <si>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</si>
  <si>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</si>
  <si>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</si>
  <si>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</si>
  <si>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</si>
  <si>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</si>
  <si>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</si>
  <si>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</si>
  <si>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</si>
  <si>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</si>
  <si>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</si>
  <si>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</si>
  <si>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</si>
  <si>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</si>
  <si>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</si>
  <si>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</si>
  <si>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</si>
  <si>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</si>
  <si>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</si>
  <si>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</si>
  <si>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</si>
  <si>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</si>
  <si>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</si>
  <si>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</si>
  <si>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</si>
  <si>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</si>
  <si>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</si>
  <si>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</si>
  <si>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</si>
  <si>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</si>
  <si>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</si>
  <si>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</si>
  <si>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</si>
  <si>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</si>
  <si>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</si>
  <si>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</si>
  <si>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</si>
  <si>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</si>
  <si>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</si>
  <si>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</si>
  <si>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</si>
  <si>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</si>
  <si>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</si>
  <si>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</si>
  <si>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</si>
  <si>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</si>
  <si>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</si>
  <si>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</si>
  <si>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</si>
  <si>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</si>
  <si>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</si>
  <si>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</si>
  <si>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</si>
  <si>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</si>
  <si>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</si>
  <si>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</si>
  <si>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</si>
  <si>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</si>
  <si>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</si>
  <si>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</si>
  <si>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</si>
  <si>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</si>
  <si>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</si>
  <si>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</si>
  <si>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</si>
  <si>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</si>
  <si>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</si>
  <si>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</si>
  <si>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</si>
  <si>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</si>
  <si>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</si>
  <si>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</si>
  <si>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</si>
  <si>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</si>
  <si>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</si>
  <si>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</si>
  <si>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</si>
  <si>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</si>
  <si>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</si>
  <si>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</si>
  <si>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</si>
  <si>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</si>
  <si>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</si>
  <si>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</si>
  <si>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</si>
  <si>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</si>
  <si>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</si>
  <si>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</si>
  <si>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</si>
  <si>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</si>
  <si>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</si>
  <si>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</si>
  <si>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</si>
  <si>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</si>
  <si>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</si>
  <si>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</si>
  <si>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</si>
  <si>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</si>
  <si>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</si>
  <si>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</si>
  <si>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</si>
  <si>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</si>
  <si>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</si>
  <si>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</si>
  <si>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</si>
  <si>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</si>
  <si>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</si>
  <si>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</si>
  <si>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</si>
  <si>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</si>
  <si>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</si>
  <si>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</si>
  <si>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</si>
  <si>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</si>
  <si>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</si>
  <si>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</si>
  <si>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</si>
  <si>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</si>
  <si>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</si>
  <si>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</si>
  <si>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</si>
  <si>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</si>
  <si>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</si>
  <si>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</si>
  <si>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</si>
  <si>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</si>
  <si>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</si>
  <si>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</si>
  <si>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</si>
  <si>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</si>
  <si>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</si>
  <si>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</si>
  <si>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</si>
  <si>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</si>
  <si>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</si>
  <si>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</si>
  <si>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</si>
  <si>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</si>
  <si>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</si>
  <si>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</si>
  <si>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</si>
  <si>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</si>
  <si>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</si>
  <si>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</si>
  <si>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</si>
  <si>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</si>
  <si>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</si>
  <si>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</si>
  <si>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</si>
  <si>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</si>
  <si>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</si>
  <si>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</si>
  <si>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</si>
  <si>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</si>
  <si>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</si>
  <si>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</si>
  <si>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</si>
  <si>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</si>
  <si>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</si>
  <si>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</si>
  <si>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</si>
  <si>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</si>
  <si>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</si>
  <si>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</si>
  <si>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</si>
  <si>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</si>
  <si>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</si>
  <si>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</si>
  <si>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</si>
  <si>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</si>
  <si>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</si>
  <si>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</si>
  <si>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</si>
  <si>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</si>
  <si>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</si>
  <si>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</si>
  <si>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</si>
  <si>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</si>
  <si>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</si>
  <si>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</si>
  <si>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</si>
  <si>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</si>
  <si>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</si>
  <si>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</si>
  <si>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</si>
  <si>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</si>
  <si>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</si>
  <si>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</si>
  <si>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</si>
  <si>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</si>
  <si>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</si>
  <si>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</si>
  <si>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</si>
  <si>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</si>
  <si>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</si>
  <si>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</si>
  <si>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</si>
  <si>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</si>
  <si>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</si>
  <si>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</si>
  <si>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</si>
  <si>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</si>
  <si>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</si>
  <si>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</si>
  <si>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</si>
  <si>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</si>
  <si>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</si>
  <si>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</si>
  <si>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</si>
  <si>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</si>
  <si>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</si>
  <si>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</si>
  <si>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</si>
  <si>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</si>
  <si>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</si>
  <si>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</si>
  <si>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</si>
  <si>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</si>
  <si>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</si>
  <si>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</si>
  <si>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</si>
  <si>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</si>
  <si>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</si>
  <si>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</si>
  <si>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</si>
  <si>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</si>
  <si>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</si>
  <si>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</si>
  <si>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</si>
  <si>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</si>
  <si>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</si>
  <si>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</si>
  <si>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</si>
  <si>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</si>
  <si>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</si>
  <si>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</si>
  <si>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</si>
  <si>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</si>
  <si>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</si>
  <si>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</si>
  <si>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</si>
  <si>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</si>
  <si>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</si>
  <si>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</si>
  <si>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</si>
  <si>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</si>
  <si>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</si>
  <si>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</si>
  <si>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</si>
  <si>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</si>
  <si>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</si>
  <si>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</si>
  <si>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</si>
  <si>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</si>
  <si>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</si>
  <si>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</si>
  <si>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</si>
  <si>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</si>
  <si>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</si>
  <si>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</si>
  <si>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</si>
  <si>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</si>
  <si>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</si>
  <si>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</si>
  <si>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</si>
  <si>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</si>
  <si>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</si>
  <si>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</si>
  <si>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</si>
  <si>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</si>
  <si>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</si>
  <si>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</si>
  <si>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</si>
  <si>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</si>
  <si>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</si>
  <si>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</si>
  <si>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</si>
  <si>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</si>
  <si>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</si>
  <si>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</si>
  <si>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</si>
  <si>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</si>
  <si>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</si>
  <si>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</si>
  <si>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</si>
  <si>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</si>
  <si>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</si>
  <si>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</si>
  <si>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</si>
  <si>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</si>
  <si>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</si>
  <si>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</si>
  <si>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</si>
  <si>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</si>
  <si>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</si>
  <si>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</si>
  <si>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</si>
  <si>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</si>
  <si>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</si>
  <si>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</si>
  <si>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</si>
  <si>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</si>
  <si>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</si>
  <si>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</si>
  <si>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</si>
  <si>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</si>
  <si>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</si>
  <si>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</si>
  <si>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</si>
  <si>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</si>
  <si>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</si>
  <si>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</si>
  <si>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</si>
  <si>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</si>
  <si>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</si>
  <si>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</si>
  <si>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</si>
  <si>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</si>
  <si>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</si>
  <si>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</si>
  <si>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</si>
  <si>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</si>
  <si>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</si>
  <si>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</si>
  <si>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</si>
  <si>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</si>
  <si>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</si>
  <si>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</si>
  <si>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</si>
  <si>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</si>
  <si>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</si>
  <si>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</si>
  <si>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</si>
  <si>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</si>
  <si>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</si>
  <si>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</si>
  <si>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</si>
  <si>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</si>
  <si>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</si>
  <si>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</si>
  <si>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</si>
  <si>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</si>
  <si>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</si>
  <si>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</si>
  <si>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</si>
  <si>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</si>
  <si>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</si>
  <si>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</si>
  <si>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</si>
  <si>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</si>
  <si>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</si>
  <si>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</si>
  <si>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</si>
  <si>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</si>
  <si>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</si>
  <si>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</si>
  <si>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</si>
  <si>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</si>
  <si>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</si>
  <si>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</si>
  <si>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</si>
  <si>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</si>
  <si>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</si>
  <si>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</si>
  <si>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</si>
  <si>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</si>
  <si>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</si>
  <si>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</si>
  <si>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</si>
  <si>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</si>
  <si>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</si>
  <si>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</si>
  <si>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</si>
  <si>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</si>
  <si>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</si>
  <si>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</si>
  <si>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</si>
  <si>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</si>
  <si>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</si>
  <si>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</si>
  <si>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</si>
  <si>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</si>
  <si>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</si>
  <si>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</si>
  <si>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</si>
  <si>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</si>
  <si>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</si>
  <si>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</si>
  <si>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</si>
  <si>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</si>
  <si>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</si>
  <si>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</si>
  <si>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</si>
  <si>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</si>
  <si>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</si>
  <si>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</si>
  <si>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</si>
  <si>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</si>
  <si>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</si>
  <si>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</si>
  <si>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</si>
  <si>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</si>
  <si>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</si>
  <si>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</si>
  <si>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</si>
  <si>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</si>
  <si>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</si>
  <si>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</si>
  <si>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</si>
  <si>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</si>
  <si>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</si>
  <si>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</si>
  <si>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</si>
  <si>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</si>
  <si>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</si>
  <si>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</si>
  <si>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</si>
  <si>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</si>
  <si>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</si>
  <si>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</si>
  <si>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</si>
  <si>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</si>
  <si>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</si>
  <si>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</si>
  <si>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</si>
  <si>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</si>
  <si>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</si>
  <si>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</si>
  <si>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</si>
  <si>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</si>
  <si>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</si>
  <si>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</si>
  <si>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</si>
  <si>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</si>
  <si>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</si>
  <si>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</si>
  <si>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</si>
  <si>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</si>
  <si>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</si>
  <si>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</si>
  <si>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</si>
  <si>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</si>
  <si>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</si>
  <si>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</si>
  <si>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</si>
  <si>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</si>
  <si>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</si>
  <si>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</si>
  <si>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</si>
  <si>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</si>
  <si>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</si>
  <si>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</si>
  <si>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</si>
  <si>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</si>
  <si>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</si>
  <si>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</si>
  <si>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</si>
  <si>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</si>
  <si>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</si>
  <si>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</si>
  <si>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</si>
  <si>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</si>
  <si>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</si>
  <si>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</si>
  <si>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</si>
  <si>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</si>
  <si>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</si>
  <si>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</si>
  <si>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</si>
  <si>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</si>
  <si>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</si>
  <si>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</si>
  <si>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</si>
  <si>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</si>
  <si>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</si>
  <si>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</si>
  <si>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</si>
  <si>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</si>
  <si>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</si>
  <si>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</si>
  <si>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</si>
  <si>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</si>
  <si>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</si>
  <si>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</si>
  <si>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</si>
  <si>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</si>
  <si>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</si>
  <si>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</si>
  <si>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</si>
  <si>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</si>
  <si>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</si>
  <si>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</si>
  <si>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</si>
  <si>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</si>
  <si>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</si>
  <si>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</si>
  <si>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</si>
  <si>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</si>
  <si>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</si>
  <si>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</si>
  <si>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</si>
  <si>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</si>
  <si>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</si>
  <si>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</si>
  <si>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</si>
  <si>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</si>
  <si>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</si>
  <si>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</si>
  <si>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</si>
  <si>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</si>
  <si>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</si>
  <si>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</si>
  <si>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</si>
  <si>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</si>
  <si>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</si>
  <si>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</si>
  <si>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</si>
  <si>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</si>
  <si>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</si>
  <si>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</si>
  <si>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</si>
  <si>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</si>
  <si>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</si>
  <si>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</si>
  <si>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</si>
  <si>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</si>
  <si>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</si>
  <si>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</si>
  <si>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</si>
  <si>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</si>
  <si>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</si>
  <si>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</si>
  <si>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</si>
  <si>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</si>
  <si>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</si>
  <si>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</si>
  <si>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</si>
  <si>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</si>
  <si>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</si>
  <si>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</si>
  <si>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</si>
  <si>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</si>
  <si>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</si>
  <si>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</si>
  <si>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</si>
  <si>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</si>
  <si>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</si>
  <si>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</si>
  <si>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</si>
  <si>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</si>
  <si>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</si>
  <si>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</si>
  <si>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</si>
  <si>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</si>
  <si>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</si>
  <si>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</si>
  <si>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</si>
  <si>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</si>
  <si>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</si>
  <si>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</si>
  <si>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</si>
  <si>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</si>
  <si>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</si>
  <si>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</si>
  <si>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</si>
  <si>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</si>
  <si>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</si>
  <si>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</si>
  <si>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</si>
  <si>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</si>
  <si>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</si>
  <si>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</si>
  <si>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</si>
  <si>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</si>
  <si>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</si>
  <si>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</si>
  <si>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</si>
  <si>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</si>
  <si>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</si>
  <si>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</si>
  <si>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</si>
  <si>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</si>
  <si>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</si>
  <si>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</si>
  <si>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</si>
  <si>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</si>
  <si>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</si>
  <si>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</si>
  <si>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</si>
  <si>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</si>
  <si>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</si>
  <si>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</si>
  <si>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</si>
  <si>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</si>
  <si>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</si>
  <si>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</si>
  <si>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</si>
  <si>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</si>
  <si>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</si>
  <si>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</si>
  <si>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</si>
  <si>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</si>
  <si>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</si>
  <si>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</si>
  <si>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</si>
  <si>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</si>
  <si>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</si>
  <si>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</si>
  <si>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</si>
  <si>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</si>
  <si>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</si>
  <si>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</si>
  <si>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</si>
  <si>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</si>
  <si>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</si>
  <si>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</si>
  <si>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</si>
  <si>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</si>
  <si>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</si>
  <si>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</si>
  <si>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</si>
  <si>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</si>
  <si>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</si>
  <si>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</si>
  <si>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</si>
  <si>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</si>
  <si>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</si>
  <si>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</si>
  <si>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</si>
  <si>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</si>
  <si>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</si>
  <si>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</si>
  <si>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</si>
  <si>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</si>
  <si>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</si>
  <si>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</si>
  <si>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</si>
  <si>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</si>
  <si>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</si>
  <si>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</si>
  <si>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</si>
  <si>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</si>
  <si>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</si>
  <si>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</si>
  <si>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</si>
  <si>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</si>
  <si>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</si>
  <si>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</si>
  <si>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</si>
  <si>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</si>
  <si>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</si>
  <si>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</si>
  <si>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</si>
  <si>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</si>
  <si>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</si>
  <si>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</si>
  <si>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</si>
  <si>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</si>
  <si>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</si>
  <si>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</si>
  <si>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</si>
  <si>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</si>
  <si>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</si>
  <si>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</si>
  <si>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</si>
  <si>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</si>
  <si>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</si>
  <si>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</si>
  <si>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</si>
  <si>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</si>
  <si>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</si>
  <si>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</si>
  <si>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</si>
  <si>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</si>
  <si>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</si>
  <si>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</si>
  <si>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</si>
  <si>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</si>
  <si>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</si>
  <si>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</si>
  <si>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</si>
  <si>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</si>
  <si>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</si>
  <si>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</si>
  <si>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</si>
  <si>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</si>
  <si>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</si>
  <si>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</si>
  <si>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</si>
  <si>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</si>
  <si>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</si>
  <si>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</si>
  <si>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</si>
  <si>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</si>
  <si>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</si>
  <si>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</si>
  <si>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</si>
  <si>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</si>
  <si>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</si>
  <si>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</si>
  <si>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</si>
  <si>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</si>
  <si>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</si>
  <si>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</si>
  <si>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</si>
  <si>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</si>
  <si>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</si>
  <si>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</si>
  <si>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</si>
  <si>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</si>
  <si>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</si>
  <si>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</si>
  <si>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</si>
  <si>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</si>
  <si>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</si>
  <si>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</si>
  <si>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</si>
  <si>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</si>
  <si>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</si>
  <si>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</si>
  <si>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</si>
  <si>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</si>
  <si>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</si>
  <si>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</si>
  <si>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</si>
  <si>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</si>
  <si>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</si>
  <si>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</si>
  <si>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</si>
  <si>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</si>
  <si>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</si>
  <si>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</si>
  <si>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</si>
  <si>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</si>
  <si>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</si>
  <si>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</si>
  <si>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</si>
  <si>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</si>
  <si>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</si>
  <si>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</si>
  <si>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</si>
  <si>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</si>
  <si>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</si>
  <si>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</si>
  <si>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</si>
  <si>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</si>
  <si>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</si>
  <si>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</si>
  <si>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</si>
  <si>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</si>
  <si>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</si>
  <si>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</si>
  <si>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</si>
  <si>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</si>
  <si>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</si>
  <si>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</si>
  <si>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</si>
  <si>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</si>
  <si>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</si>
  <si>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</si>
  <si>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</si>
  <si>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</si>
  <si>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</si>
  <si>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</si>
  <si>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</si>
  <si>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</si>
  <si>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</si>
  <si>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</si>
  <si>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</si>
  <si>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</si>
  <si>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</si>
  <si>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</si>
  <si>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</si>
  <si>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</si>
  <si>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</si>
  <si>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</si>
  <si>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</si>
  <si>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</si>
  <si>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</si>
  <si>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</si>
  <si>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</si>
  <si>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</si>
  <si>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</si>
  <si>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</si>
  <si>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</si>
  <si>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</si>
  <si>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</si>
  <si>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</si>
  <si>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</si>
  <si>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</si>
  <si>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</si>
  <si>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</si>
  <si>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</si>
  <si>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</si>
  <si>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</si>
  <si>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</si>
  <si>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</si>
  <si>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</si>
  <si>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</si>
  <si>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</si>
  <si>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</si>
  <si>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</si>
  <si>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</si>
  <si>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</si>
  <si>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</si>
  <si>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</si>
  <si>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</si>
  <si>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</si>
  <si>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</si>
  <si>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</si>
  <si>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</si>
  <si>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</si>
  <si>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</si>
  <si>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</si>
  <si>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</si>
  <si>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</si>
  <si>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</si>
  <si>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</si>
  <si>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</si>
  <si>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</si>
  <si>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</si>
  <si>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</si>
  <si>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</si>
  <si>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</si>
  <si>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</si>
  <si>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</si>
  <si>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</si>
  <si>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</si>
  <si>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</si>
  <si>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</si>
  <si>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</si>
  <si>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</si>
  <si>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</si>
  <si>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</si>
  <si>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</si>
  <si>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</si>
  <si>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</si>
  <si>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</si>
  <si>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</si>
  <si>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</si>
  <si>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</si>
  <si>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</si>
  <si>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</si>
  <si>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</si>
  <si>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</si>
  <si>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</si>
  <si>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</si>
  <si>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</si>
  <si>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</si>
  <si>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</si>
  <si>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</si>
  <si>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</si>
  <si>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</si>
  <si>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</si>
  <si>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</si>
  <si>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</si>
  <si>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</si>
  <si>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</si>
  <si>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</si>
  <si>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</si>
  <si>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</si>
  <si>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</si>
  <si>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</si>
  <si>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</si>
  <si>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</si>
  <si>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</si>
  <si>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</si>
  <si>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</si>
  <si>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</si>
  <si>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</si>
  <si>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</si>
  <si>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</si>
  <si>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</si>
  <si>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</si>
  <si>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</si>
  <si>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</si>
  <si>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</si>
  <si>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</si>
  <si>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</si>
  <si>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</si>
  <si>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</si>
  <si>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</si>
  <si>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</si>
  <si>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</si>
  <si>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</si>
  <si>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</si>
  <si>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</si>
  <si>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</si>
  <si>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</si>
  <si>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</si>
  <si>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</si>
  <si>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</si>
  <si>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</si>
  <si>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</si>
  <si>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</si>
  <si>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</si>
  <si>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</si>
  <si>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</si>
  <si>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</si>
  <si>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</si>
  <si>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</si>
  <si>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</si>
  <si>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</si>
  <si>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</si>
  <si>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</si>
  <si>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</si>
  <si>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</si>
  <si>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</si>
  <si>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</si>
  <si>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</si>
  <si>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</si>
  <si>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</si>
  <si>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</si>
  <si>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</si>
  <si>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</si>
  <si>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</si>
  <si>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</si>
  <si>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</si>
  <si>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</si>
  <si>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</si>
  <si>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</si>
  <si>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</si>
  <si>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</si>
  <si>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</si>
  <si>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</si>
  <si>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</si>
  <si>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</si>
  <si>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</si>
  <si>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</si>
  <si>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</si>
  <si>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</si>
  <si>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</si>
  <si>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</si>
  <si>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</si>
  <si>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</si>
  <si>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</si>
  <si>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</si>
  <si>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</si>
  <si>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</si>
  <si>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</si>
  <si>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</si>
  <si>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</si>
  <si>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</si>
  <si>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</si>
  <si>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</si>
  <si>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</si>
  <si>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</si>
  <si>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</si>
  <si>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</si>
  <si>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</si>
  <si>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</si>
  <si>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</si>
  <si>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</si>
  <si>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</si>
  <si>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</si>
  <si>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</si>
  <si>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</si>
  <si>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</si>
  <si>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</si>
  <si>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</si>
  <si>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</si>
  <si>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</si>
  <si>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</si>
  <si>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</si>
  <si>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</si>
  <si>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</si>
  <si>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</si>
  <si>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</si>
  <si>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</si>
  <si>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</si>
  <si>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</si>
  <si>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</si>
  <si>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</si>
  <si>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</si>
  <si>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</si>
  <si>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</si>
  <si>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</si>
  <si>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</si>
  <si>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</si>
  <si>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</si>
  <si>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</si>
  <si>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</si>
  <si>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</si>
  <si>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</si>
  <si>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</si>
  <si>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</si>
  <si>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</si>
  <si>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</si>
  <si>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</si>
  <si>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</si>
  <si>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</si>
  <si>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</si>
  <si>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</si>
  <si>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</si>
  <si>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</si>
  <si>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</si>
  <si>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</si>
  <si>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</si>
  <si>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</si>
  <si>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</si>
  <si>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</si>
  <si>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</si>
  <si>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</si>
  <si>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</si>
  <si>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</si>
  <si>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</si>
  <si>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</si>
  <si>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</si>
  <si>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</si>
  <si>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</si>
  <si>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</si>
  <si>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</si>
  <si>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</si>
  <si>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</si>
  <si>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</si>
  <si>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</si>
  <si>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</si>
  <si>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</si>
  <si>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</si>
  <si>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</si>
  <si>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</si>
  <si>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</si>
  <si>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</si>
  <si>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</si>
  <si>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</si>
  <si>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</si>
  <si>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</si>
  <si>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</si>
  <si>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</si>
  <si>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</si>
  <si>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</si>
  <si>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</si>
  <si>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</si>
  <si>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</si>
  <si>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</si>
  <si>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</si>
  <si>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</si>
  <si>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</si>
  <si>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</si>
  <si>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</si>
  <si>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</si>
  <si>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</si>
  <si>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</si>
  <si>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</si>
  <si>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</si>
  <si>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</si>
  <si>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</si>
  <si>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</si>
  <si>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</si>
  <si>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</si>
  <si>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</si>
  <si>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</si>
  <si>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</si>
  <si>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</si>
  <si>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</si>
  <si>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</si>
  <si>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</si>
  <si>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</si>
  <si>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</si>
  <si>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</si>
  <si>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</si>
  <si>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</si>
  <si>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</si>
  <si>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</si>
  <si>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</si>
  <si>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</si>
  <si>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</si>
  <si>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</si>
  <si>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</si>
  <si>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</si>
  <si>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</si>
  <si>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</si>
  <si>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</si>
  <si>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</si>
  <si>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</si>
  <si>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</si>
  <si>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</si>
  <si>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</si>
  <si>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</si>
  <si>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</si>
  <si>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</si>
  <si>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</si>
  <si>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</si>
  <si>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</si>
  <si>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</si>
  <si>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</si>
  <si>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</si>
  <si>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</si>
  <si>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</si>
  <si>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</si>
  <si>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</si>
  <si>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</si>
  <si>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</si>
  <si>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</si>
  <si>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</si>
  <si>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</si>
  <si>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</si>
  <si>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</si>
  <si>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</si>
  <si>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</si>
  <si>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</si>
  <si>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</si>
  <si>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</si>
  <si>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</si>
  <si>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</si>
  <si>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</si>
  <si>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</si>
  <si>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</si>
  <si>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</si>
  <si>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</si>
  <si>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</si>
  <si>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</si>
  <si>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</si>
  <si>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</si>
  <si>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</si>
  <si>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</si>
  <si>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</si>
  <si>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</si>
  <si>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</si>
  <si>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</si>
  <si>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</si>
  <si>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</si>
  <si>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</si>
  <si>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</si>
  <si>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</si>
  <si>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</si>
  <si>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</si>
  <si>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</si>
  <si>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</si>
  <si>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</si>
  <si>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</si>
  <si>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</si>
  <si>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</si>
  <si>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</si>
  <si>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</si>
  <si>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</si>
  <si>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</si>
  <si>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</si>
  <si>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</si>
  <si>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</si>
  <si>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</si>
  <si>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</si>
  <si>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</si>
  <si>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</si>
  <si>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</si>
  <si>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</si>
  <si>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</si>
  <si>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</si>
  <si>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</si>
  <si>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</si>
  <si>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</si>
  <si>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</si>
  <si>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</si>
  <si>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</si>
  <si>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</si>
  <si>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</si>
  <si>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</si>
  <si>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</si>
  <si>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</si>
  <si>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</si>
  <si>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</si>
  <si>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</si>
  <si>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</si>
  <si>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</si>
  <si>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</si>
  <si>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</si>
  <si>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</si>
  <si>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</si>
  <si>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</si>
  <si>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</si>
  <si>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</si>
  <si>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</si>
  <si>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</si>
  <si>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</si>
  <si>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</si>
  <si>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</si>
  <si>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</si>
  <si>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</si>
  <si>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</si>
  <si>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</si>
  <si>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</si>
  <si>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</si>
  <si>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</si>
  <si>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</si>
  <si>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</si>
  <si>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</si>
  <si>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</si>
  <si>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</si>
  <si>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</si>
  <si>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</si>
  <si>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</si>
  <si>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</si>
  <si>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</si>
  <si>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</si>
  <si>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</si>
  <si>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</si>
  <si>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</si>
  <si>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</si>
  <si>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</si>
  <si>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</si>
  <si>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</si>
  <si>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</si>
  <si>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</si>
  <si>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</si>
  <si>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</si>
  <si>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</si>
  <si>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</si>
  <si>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</si>
  <si>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</si>
  <si>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</si>
  <si>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</si>
  <si>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</si>
  <si>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</si>
  <si>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</si>
  <si>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</si>
  <si>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</si>
  <si>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</si>
  <si>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</si>
  <si>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</si>
  <si>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</si>
  <si>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</si>
  <si>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</si>
  <si>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</si>
  <si>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</si>
  <si>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</si>
  <si>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</si>
  <si>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</si>
  <si>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</si>
  <si>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</si>
  <si>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</si>
  <si>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</si>
  <si>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</si>
  <si>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</si>
  <si>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</si>
  <si>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</si>
  <si>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</si>
  <si>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</si>
  <si>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</si>
  <si>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</si>
  <si>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</si>
  <si>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</si>
  <si>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</si>
  <si>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</si>
  <si>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</si>
  <si>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</si>
  <si>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</si>
  <si>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</si>
  <si>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</si>
  <si>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</si>
  <si>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</si>
  <si>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</si>
  <si>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</si>
  <si>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</si>
  <si>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</si>
  <si>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</si>
  <si>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</si>
  <si>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</si>
  <si>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</si>
  <si>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</si>
  <si>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</si>
  <si>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</si>
  <si>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</si>
  <si>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</si>
  <si>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</si>
  <si>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</si>
  <si>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</si>
  <si>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</si>
  <si>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</si>
  <si>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</si>
  <si>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</si>
  <si>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</si>
  <si>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</si>
  <si>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</si>
  <si>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</si>
  <si>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</si>
  <si>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</si>
  <si>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</si>
  <si>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</si>
  <si>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</si>
  <si>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</si>
  <si>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</si>
  <si>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</si>
  <si>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</si>
  <si>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</si>
  <si>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</si>
  <si>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</si>
  <si>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</si>
  <si>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</si>
  <si>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</si>
  <si>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</si>
  <si>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</si>
  <si>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</si>
  <si>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</si>
  <si>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</si>
  <si>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</si>
  <si>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</si>
  <si>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</si>
  <si>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</si>
  <si>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</si>
  <si>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</si>
  <si>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</si>
  <si>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</si>
  <si>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</si>
  <si>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</si>
  <si>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</si>
  <si>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</si>
  <si>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</si>
  <si>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</si>
  <si>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</si>
  <si>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</si>
  <si>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</si>
  <si>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</si>
  <si>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</si>
  <si>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</si>
  <si>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</si>
  <si>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</si>
  <si>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</si>
  <si>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</si>
  <si>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</si>
  <si>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</si>
  <si>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</si>
  <si>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</si>
  <si>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</si>
  <si>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</si>
  <si>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</si>
  <si>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</si>
  <si>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</si>
  <si>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</si>
  <si>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</si>
  <si>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</si>
  <si>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</si>
  <si>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</si>
  <si>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</si>
  <si>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</si>
  <si>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</si>
  <si>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</si>
  <si>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</si>
  <si>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</si>
  <si>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</si>
  <si>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</si>
  <si>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</si>
  <si>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</si>
  <si>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</si>
  <si>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</si>
  <si>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</si>
  <si>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</si>
  <si>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</si>
  <si>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</si>
  <si>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</si>
  <si>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</si>
  <si>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</si>
  <si>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</si>
  <si>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</si>
  <si>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</si>
  <si>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</si>
  <si>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</si>
  <si>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</si>
  <si>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</si>
  <si>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</si>
  <si>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</si>
  <si>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</si>
  <si>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</si>
  <si>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</si>
  <si>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</si>
  <si>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</si>
  <si>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</si>
  <si>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</si>
  <si>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</si>
  <si>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</si>
  <si>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</si>
  <si>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</si>
  <si>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</si>
  <si>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</si>
  <si>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</si>
  <si>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</si>
  <si>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</si>
  <si>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</si>
  <si>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</si>
  <si>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</si>
  <si>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</si>
  <si>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</si>
  <si>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</si>
  <si>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</si>
  <si>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</si>
  <si>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</si>
  <si>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</si>
  <si>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</si>
  <si>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</si>
  <si>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</si>
  <si>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</si>
  <si>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</si>
  <si>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</si>
  <si>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</si>
  <si>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</si>
  <si>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</si>
  <si>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</si>
  <si>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</si>
  <si>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</si>
  <si>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</si>
  <si>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</si>
  <si>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</si>
  <si>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</si>
  <si>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</si>
  <si>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</si>
  <si>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</si>
  <si>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</si>
  <si>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</si>
  <si>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</si>
  <si>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</si>
  <si>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</si>
  <si>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</si>
  <si>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</si>
  <si>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</si>
  <si>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</si>
  <si>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</si>
  <si>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</si>
  <si>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</si>
  <si>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</si>
  <si>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</si>
  <si>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</si>
  <si>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</si>
  <si>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</si>
  <si>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</si>
  <si>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</si>
  <si>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</si>
  <si>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</si>
  <si>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</si>
  <si>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</si>
  <si>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</si>
  <si>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</si>
  <si>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</si>
  <si>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</si>
  <si>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</si>
  <si>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</si>
  <si>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</si>
  <si>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</si>
  <si>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</si>
  <si>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</si>
  <si>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</si>
  <si>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</si>
  <si>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</si>
  <si>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</si>
  <si>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</si>
  <si>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</si>
  <si>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</si>
  <si>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</si>
  <si>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</si>
  <si>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</si>
  <si>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</si>
  <si>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</si>
  <si>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</si>
  <si>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</si>
  <si>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</si>
  <si>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</si>
  <si>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</si>
  <si>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</si>
  <si>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</si>
  <si>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</si>
  <si>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</si>
  <si>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</si>
  <si>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</si>
  <si>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</si>
  <si>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</si>
  <si>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</si>
  <si>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</si>
  <si>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</si>
  <si>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</si>
  <si>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</si>
  <si>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</si>
  <si>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</si>
  <si>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</si>
  <si>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</si>
  <si>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</si>
  <si>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</si>
  <si>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</si>
  <si>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</si>
  <si>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</si>
  <si>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</si>
  <si>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</si>
  <si>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</si>
  <si>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</si>
  <si>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</si>
  <si>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</si>
  <si>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</si>
  <si>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</si>
  <si>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</si>
  <si>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</si>
  <si>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</si>
  <si>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</si>
  <si>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</si>
  <si>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</si>
  <si>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</si>
  <si>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</si>
  <si>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</si>
  <si>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</si>
  <si>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</si>
  <si>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</si>
  <si>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</si>
  <si>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</si>
  <si>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</si>
  <si>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</si>
  <si>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</si>
  <si>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</si>
  <si>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</si>
  <si>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</si>
  <si>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</si>
  <si>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</si>
  <si>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</si>
  <si>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</si>
  <si>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</si>
  <si>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</si>
  <si>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</si>
  <si>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</si>
  <si>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</si>
  <si>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</si>
  <si>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</si>
  <si>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</si>
  <si>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</si>
  <si>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</si>
  <si>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</si>
  <si>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</si>
  <si>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</si>
  <si>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</si>
  <si>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</si>
  <si>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</si>
  <si>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</si>
  <si>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</si>
  <si>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</si>
  <si>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</si>
  <si>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</si>
  <si>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</si>
  <si>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</si>
  <si>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</si>
  <si>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</si>
  <si>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</si>
  <si>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</si>
  <si>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</si>
  <si>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</si>
  <si>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</si>
  <si>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</si>
  <si>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</si>
  <si>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</si>
  <si>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</si>
  <si>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</si>
  <si>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</si>
  <si>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</si>
  <si>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</si>
  <si>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</si>
  <si>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</si>
  <si>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</si>
  <si>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</si>
  <si>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</si>
  <si>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</si>
  <si>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</si>
  <si>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</si>
  <si>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</si>
  <si>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</si>
  <si>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</si>
  <si>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</si>
  <si>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</si>
  <si>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</si>
  <si>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</si>
  <si>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</si>
  <si>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</si>
  <si>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</si>
  <si>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</si>
  <si>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</si>
  <si>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</si>
  <si>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</si>
  <si>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</si>
  <si>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</si>
  <si>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</si>
  <si>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</si>
  <si>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</si>
  <si>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</si>
  <si>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</si>
  <si>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</si>
  <si>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</si>
  <si>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</si>
  <si>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</si>
  <si>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</si>
  <si>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</si>
  <si>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</si>
  <si>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</si>
  <si>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</si>
  <si>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</si>
  <si>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</si>
  <si>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</si>
  <si>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</si>
  <si>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</si>
  <si>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</si>
  <si>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</si>
  <si>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</si>
  <si>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</si>
  <si>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</si>
  <si>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</si>
  <si>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</si>
  <si>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</si>
  <si>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</si>
  <si>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</si>
  <si>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</si>
  <si>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</si>
  <si>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</si>
  <si>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</si>
  <si>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</si>
  <si>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</si>
  <si>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</si>
  <si>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</si>
  <si>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</si>
  <si>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</si>
  <si>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</si>
  <si>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</si>
  <si>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</si>
  <si>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</si>
  <si>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</si>
  <si>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</si>
  <si>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</si>
  <si>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</si>
  <si>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</si>
  <si>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</si>
  <si>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</si>
  <si>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</si>
  <si>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</si>
  <si>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</si>
  <si>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</si>
  <si>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</si>
  <si>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</si>
  <si>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</si>
  <si>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</si>
  <si>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</si>
  <si>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</si>
  <si>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</si>
  <si>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</si>
  <si>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</si>
  <si>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</si>
  <si>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</si>
  <si>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</si>
  <si>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</si>
  <si>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</si>
  <si>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</si>
  <si>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</si>
  <si>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</si>
  <si>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</si>
  <si>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</si>
  <si>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</si>
  <si>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</si>
  <si>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</si>
  <si>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</si>
  <si>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</si>
  <si>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</si>
  <si>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</si>
  <si>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</si>
  <si>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</si>
  <si>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</si>
  <si>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</si>
  <si>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</si>
  <si>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</si>
  <si>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</si>
  <si>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</si>
  <si>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</si>
  <si>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</si>
  <si>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</si>
  <si>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</si>
  <si>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</si>
  <si>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</si>
  <si>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</si>
  <si>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</si>
  <si>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</si>
  <si>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</si>
  <si>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</si>
  <si>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</si>
  <si>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</si>
  <si>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</si>
  <si>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</si>
  <si>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</si>
  <si>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</si>
  <si>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</si>
  <si>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</si>
  <si>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</si>
  <si>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</si>
  <si>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</si>
  <si>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</si>
  <si>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</si>
  <si>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</si>
  <si>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</si>
  <si>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</si>
  <si>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</si>
  <si>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</si>
  <si>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</si>
  <si>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</si>
  <si>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</si>
  <si>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</si>
  <si>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</si>
  <si>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</si>
  <si>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</si>
  <si>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</si>
  <si>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</si>
  <si>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</si>
  <si>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</si>
  <si>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</si>
  <si>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</si>
  <si>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</si>
  <si>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</si>
  <si>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</si>
  <si>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</si>
  <si>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</si>
  <si>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</si>
  <si>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</si>
  <si>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</si>
  <si>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</si>
  <si>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</si>
  <si>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</si>
  <si>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</si>
  <si>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</si>
  <si>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</si>
  <si>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</si>
  <si>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</si>
  <si>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</si>
  <si>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</si>
  <si>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</si>
  <si>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</si>
  <si>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</si>
  <si>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</si>
  <si>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</si>
  <si>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</si>
  <si>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</si>
  <si>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</si>
  <si>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</si>
  <si>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</si>
  <si>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</si>
  <si>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</si>
  <si>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</si>
  <si>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</si>
  <si>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</si>
  <si>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</si>
  <si>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</si>
  <si>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</si>
  <si>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</si>
  <si>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</si>
  <si>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</si>
  <si>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</si>
  <si>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</si>
  <si>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</si>
  <si>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</si>
  <si>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</si>
  <si>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</si>
  <si>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</si>
  <si>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</si>
  <si>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</si>
  <si>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</si>
  <si>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</si>
  <si>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</si>
  <si>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</si>
  <si>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</si>
  <si>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</si>
  <si>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</si>
  <si>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</si>
  <si>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</si>
  <si>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</si>
  <si>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</si>
  <si>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</si>
  <si>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</si>
  <si>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</si>
  <si>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</si>
  <si>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</si>
  <si>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</si>
  <si>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</si>
  <si>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</si>
  <si>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</si>
  <si>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</si>
  <si>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</si>
  <si>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</si>
  <si>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</si>
  <si>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</si>
  <si>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</si>
  <si>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</si>
  <si>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</si>
  <si>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</si>
  <si>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</si>
  <si>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</si>
  <si>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</si>
  <si>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</si>
  <si>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</si>
  <si>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</si>
  <si>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</si>
  <si>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</si>
  <si>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</si>
  <si>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</si>
  <si>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</si>
  <si>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</si>
  <si>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</si>
  <si>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</si>
  <si>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</si>
  <si>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</si>
  <si>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</si>
  <si>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</si>
  <si>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</si>
  <si>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</si>
  <si>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</si>
  <si>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</si>
  <si>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</si>
  <si>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</si>
  <si>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</si>
  <si>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</si>
  <si>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</si>
  <si>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</si>
  <si>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</si>
  <si>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</si>
  <si>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</si>
  <si>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</si>
  <si>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</si>
  <si>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</si>
  <si>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</si>
  <si>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</si>
  <si>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</si>
  <si>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</si>
  <si>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</si>
  <si>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</si>
  <si>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</si>
  <si>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</si>
  <si>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</si>
  <si>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</si>
  <si>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</si>
  <si>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</si>
  <si>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</si>
  <si>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</si>
  <si>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</si>
  <si>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</si>
  <si>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</si>
  <si>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</si>
  <si>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</si>
  <si>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</si>
  <si>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</si>
  <si>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</si>
  <si>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</si>
  <si>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</si>
  <si>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</si>
  <si>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</si>
  <si>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</si>
  <si>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</si>
  <si>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</si>
  <si>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</si>
  <si>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</si>
  <si>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</si>
  <si>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</si>
  <si>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</si>
  <si>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</si>
  <si>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</si>
  <si>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</si>
  <si>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</si>
  <si>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</si>
  <si>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</si>
  <si>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</si>
  <si>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</si>
  <si>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</si>
  <si>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</si>
  <si>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</si>
  <si>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</si>
  <si>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</si>
  <si>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</si>
  <si>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</si>
  <si>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</si>
  <si>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</si>
  <si>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</si>
  <si>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</si>
  <si>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</si>
  <si>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</si>
  <si>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</si>
  <si>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</si>
  <si>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</si>
  <si>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</si>
  <si>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</si>
  <si>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</si>
  <si>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</si>
  <si>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</si>
  <si>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</si>
  <si>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</si>
  <si>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</si>
  <si>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</si>
  <si>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</si>
  <si>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</si>
  <si>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</si>
  <si>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</si>
  <si>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</si>
  <si>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</si>
  <si>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</si>
  <si>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</si>
  <si>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</si>
  <si>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</si>
  <si>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</si>
  <si>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</si>
  <si>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</si>
  <si>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</si>
  <si>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</si>
  <si>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</si>
  <si>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</si>
  <si>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</si>
  <si>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</si>
  <si>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</si>
  <si>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</si>
  <si>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</si>
  <si>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</si>
  <si>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</si>
  <si>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</si>
  <si>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</si>
  <si>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</si>
  <si>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</si>
  <si>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</si>
  <si>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</si>
  <si>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</si>
  <si>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</si>
  <si>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</si>
  <si>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</si>
  <si>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</si>
  <si>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</si>
  <si>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</si>
  <si>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</si>
  <si>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</si>
  <si>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</si>
  <si>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</si>
  <si>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</si>
  <si>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</si>
  <si>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</si>
  <si>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</si>
  <si>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</si>
  <si>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</si>
  <si>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</si>
  <si>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</si>
  <si>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</si>
  <si>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</si>
  <si>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</si>
  <si>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</si>
  <si>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</si>
  <si>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</si>
  <si>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</si>
  <si>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</si>
  <si>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</si>
  <si>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</si>
  <si>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</si>
  <si>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</si>
  <si>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</si>
  <si>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</si>
  <si>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</si>
  <si>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</si>
  <si>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</si>
  <si>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</si>
  <si>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</si>
  <si>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</si>
  <si>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</si>
  <si>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</si>
  <si>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</si>
  <si>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</si>
  <si>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</si>
  <si>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</si>
  <si>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</si>
  <si>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</si>
  <si>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</si>
  <si>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</si>
  <si>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</si>
  <si>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</si>
  <si>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</si>
  <si>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</si>
  <si>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</si>
  <si>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</si>
  <si>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</si>
  <si>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</si>
  <si>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</si>
  <si>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</si>
  <si>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</si>
  <si>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</si>
  <si>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</si>
  <si>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</si>
  <si>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</si>
  <si>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</si>
  <si>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</si>
  <si>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</si>
  <si>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</si>
  <si>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</si>
  <si>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</si>
  <si>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</si>
  <si>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</si>
  <si>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</si>
  <si>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</si>
  <si>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</si>
  <si>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</si>
  <si>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</si>
  <si>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</si>
  <si>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</si>
  <si>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</si>
  <si>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</si>
  <si>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</si>
  <si>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</si>
  <si>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</si>
  <si>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</si>
  <si>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</si>
  <si>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</si>
  <si>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</si>
  <si>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</si>
  <si>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</si>
  <si>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</si>
  <si>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</si>
  <si>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</si>
  <si>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</si>
  <si>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</si>
  <si>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</si>
  <si>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</si>
  <si>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</si>
  <si>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</si>
  <si>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</si>
  <si>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</si>
  <si>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</si>
  <si>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</si>
  <si>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</si>
  <si>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</si>
  <si>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</si>
  <si>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</si>
  <si>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</si>
  <si>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</si>
  <si>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</si>
  <si>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</si>
  <si>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</si>
  <si>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</si>
  <si>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</si>
  <si>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</si>
  <si>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</si>
  <si>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</si>
  <si>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</si>
  <si>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</si>
  <si>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</si>
  <si>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</si>
  <si>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</si>
  <si>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</si>
  <si>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</si>
  <si>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</si>
  <si>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</si>
  <si>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</si>
  <si>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</si>
  <si>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</si>
  <si>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</si>
  <si>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</si>
  <si>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</si>
  <si>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</si>
  <si>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</si>
  <si>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</si>
  <si>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</si>
  <si>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</si>
  <si>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</si>
  <si>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</si>
  <si>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</si>
  <si>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</si>
  <si>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</si>
  <si>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</si>
  <si>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</si>
  <si>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</si>
  <si>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</si>
  <si>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</si>
  <si>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</si>
  <si>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</si>
  <si>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</si>
  <si>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</si>
  <si>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</si>
  <si>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</si>
  <si>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</si>
  <si>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</si>
  <si>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</si>
  <si>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</si>
  <si>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</si>
  <si>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</si>
  <si>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</si>
  <si>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</si>
  <si>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</si>
  <si>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</si>
  <si>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</si>
  <si>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</si>
  <si>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</si>
  <si>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</si>
  <si>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</si>
  <si>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</si>
  <si>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</si>
  <si>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</si>
  <si>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</si>
  <si>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</si>
  <si>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</si>
  <si>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</si>
  <si>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</si>
  <si>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</si>
  <si>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</si>
  <si>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</si>
  <si>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</si>
  <si>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</si>
  <si>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</si>
  <si>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</si>
  <si>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</si>
  <si>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</si>
  <si>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</si>
  <si>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</si>
  <si>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</si>
  <si>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</si>
  <si>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</si>
  <si>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</si>
  <si>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</si>
  <si>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</si>
  <si>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</si>
  <si>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</si>
  <si>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</si>
  <si>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</si>
  <si>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</si>
  <si>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</si>
  <si>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</si>
  <si>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</si>
  <si>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</si>
  <si>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</si>
  <si>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</si>
  <si>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</si>
  <si>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</si>
  <si>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</si>
  <si>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</si>
  <si>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</si>
  <si>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</si>
  <si>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</si>
  <si>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</si>
  <si>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</si>
  <si>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</si>
  <si>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</si>
  <si>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</si>
  <si>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</si>
  <si>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</si>
  <si>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</si>
  <si>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</si>
  <si>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</si>
  <si>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</si>
  <si>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</si>
  <si>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</si>
  <si>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</si>
  <si>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</si>
  <si>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</si>
  <si>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</si>
  <si>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</si>
  <si>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</si>
  <si>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</si>
  <si>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</si>
  <si>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</si>
  <si>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</si>
  <si>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</si>
  <si>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</si>
  <si>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</si>
  <si>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</si>
  <si>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</si>
  <si>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</si>
  <si>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</si>
  <si>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</si>
  <si>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</si>
  <si>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</si>
  <si>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</si>
  <si>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</si>
  <si>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</si>
  <si>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</si>
  <si>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</si>
  <si>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</si>
  <si>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</si>
  <si>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</si>
  <si>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</si>
  <si>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</si>
  <si>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</si>
  <si>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</si>
  <si>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</si>
  <si>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</si>
  <si>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</si>
  <si>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</si>
  <si>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</si>
  <si>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</si>
  <si>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</si>
  <si>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</si>
  <si>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</si>
  <si>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</si>
  <si>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</si>
  <si>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</si>
  <si>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</si>
  <si>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</si>
  <si>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</si>
  <si>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</si>
  <si>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</si>
  <si>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</si>
  <si>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</si>
  <si>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</si>
  <si>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</si>
  <si>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</si>
  <si>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</si>
  <si>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</si>
  <si>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</si>
  <si>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</si>
  <si>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</si>
  <si>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</si>
  <si>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</si>
  <si>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</si>
  <si>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</si>
  <si>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</si>
  <si>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</si>
  <si>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</si>
  <si>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</si>
  <si>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</si>
  <si>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</si>
  <si>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</si>
  <si>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</si>
  <si>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</si>
  <si>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</si>
  <si>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</si>
  <si>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</si>
  <si>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</si>
  <si>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</si>
  <si>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</si>
  <si>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</si>
  <si>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</si>
  <si>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</si>
  <si>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</si>
  <si>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</si>
  <si>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</si>
  <si>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</si>
  <si>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</si>
  <si>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</si>
  <si>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</si>
  <si>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</si>
  <si>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</si>
  <si>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</si>
  <si>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</si>
  <si>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</si>
  <si>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</si>
  <si>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</si>
  <si>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</si>
  <si>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</si>
  <si>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</si>
  <si>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</si>
  <si>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</si>
  <si>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</si>
  <si>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</si>
  <si>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</si>
  <si>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</si>
  <si>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</si>
  <si>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</si>
  <si>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</si>
  <si>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</si>
  <si>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</si>
  <si>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</si>
  <si>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</si>
  <si>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</si>
  <si>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</si>
  <si>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</si>
  <si>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</si>
  <si>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</si>
  <si>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</si>
  <si>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</si>
  <si>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</si>
  <si>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</si>
  <si>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</si>
  <si>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</si>
  <si>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</si>
  <si>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</si>
  <si>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</si>
  <si>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</si>
  <si>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</si>
  <si>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</si>
  <si>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</si>
  <si>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</si>
  <si>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</si>
  <si>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</si>
  <si>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</si>
  <si>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</si>
  <si>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</si>
  <si>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</si>
  <si>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</si>
  <si>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</si>
  <si>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</si>
  <si>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</si>
  <si>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</si>
  <si>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</si>
  <si>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</si>
  <si>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</si>
  <si>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</si>
  <si>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</si>
  <si>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</si>
  <si>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</si>
  <si>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</si>
  <si>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</si>
  <si>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</si>
  <si>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</si>
  <si>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</si>
  <si>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</si>
  <si>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</si>
  <si>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</si>
  <si>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</si>
  <si>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</si>
  <si>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</si>
  <si>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</si>
  <si>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</si>
  <si>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</si>
  <si>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</si>
  <si>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</si>
  <si>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</si>
  <si>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</si>
  <si>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</si>
  <si>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</si>
  <si>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</si>
  <si>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</si>
  <si>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</si>
  <si>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</si>
  <si>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</si>
  <si>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</si>
  <si>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</si>
  <si>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</si>
  <si>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</si>
  <si>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</si>
  <si>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</si>
  <si>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</si>
  <si>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</si>
  <si>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</si>
  <si>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</si>
  <si>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</si>
  <si>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</si>
  <si>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</si>
  <si>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</si>
  <si>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</si>
  <si>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</si>
  <si>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</si>
  <si>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</si>
  <si>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</si>
  <si>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</si>
  <si>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</si>
  <si>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</si>
  <si>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</si>
  <si>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</si>
  <si>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</si>
  <si>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</si>
  <si>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</si>
  <si>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</si>
  <si>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</si>
  <si>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</si>
  <si>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</si>
  <si>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</si>
  <si>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</si>
  <si>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</si>
  <si>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</si>
  <si>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</si>
  <si>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</si>
  <si>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</si>
  <si>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</si>
  <si>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</si>
  <si>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</si>
  <si>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</si>
  <si>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</si>
  <si>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</si>
  <si>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</si>
  <si>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</si>
  <si>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</si>
  <si>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</si>
  <si>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</si>
  <si>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</si>
  <si>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</si>
  <si>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</si>
  <si>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</si>
  <si>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</si>
  <si>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</si>
  <si>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</si>
  <si>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</si>
  <si>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</si>
  <si>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</si>
  <si>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</si>
  <si>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</si>
  <si>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</si>
  <si>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</si>
  <si>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</si>
  <si>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</si>
  <si>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</si>
  <si>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</si>
  <si>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</si>
  <si>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</si>
  <si>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</si>
  <si>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</si>
  <si>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</si>
  <si>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</si>
  <si>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</si>
  <si>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</si>
  <si>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</si>
  <si>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</si>
  <si>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</si>
  <si>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</si>
  <si>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</si>
  <si>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</si>
  <si>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</si>
  <si>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</si>
  <si>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</si>
  <si>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</si>
  <si>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</si>
  <si>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</si>
  <si>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</si>
  <si>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</si>
  <si>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</si>
  <si>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</si>
  <si>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</si>
  <si>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</si>
  <si>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</si>
  <si>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</si>
  <si>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</si>
  <si>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</si>
  <si>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</si>
  <si>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</si>
  <si>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</si>
  <si>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</si>
  <si>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</si>
  <si>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</si>
  <si>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</si>
  <si>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</si>
  <si>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</si>
  <si>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</si>
  <si>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</si>
  <si>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</si>
  <si>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</si>
  <si>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</si>
  <si>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</si>
  <si>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</si>
  <si>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</si>
  <si>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</si>
  <si>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</si>
  <si>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</si>
  <si>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</si>
  <si>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</si>
  <si>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</si>
  <si>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</si>
  <si>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</si>
  <si>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</si>
  <si>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</si>
  <si>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</si>
  <si>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</si>
  <si>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</si>
  <si>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</si>
  <si>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</si>
  <si>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</si>
  <si>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</si>
  <si>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</si>
  <si>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</si>
  <si>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</si>
  <si>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</si>
  <si>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</si>
  <si>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</si>
  <si>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</si>
  <si>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</si>
  <si>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</si>
  <si>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</si>
  <si>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</si>
  <si>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</si>
  <si>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</si>
  <si>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</si>
  <si>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</si>
  <si>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</si>
  <si>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</si>
  <si>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</si>
  <si>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</si>
  <si>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</si>
  <si>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</si>
  <si>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</si>
  <si>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</si>
  <si>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</si>
  <si>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</si>
  <si>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</si>
  <si>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</si>
  <si>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</si>
  <si>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</si>
  <si>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</si>
  <si>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</si>
  <si>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</si>
  <si>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</si>
  <si>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</si>
  <si>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</si>
  <si>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</si>
  <si>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</si>
  <si>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</si>
  <si>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</si>
  <si>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</si>
  <si>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</si>
  <si>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</si>
  <si>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</si>
  <si>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</si>
  <si>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</si>
  <si>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</si>
  <si>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</si>
  <si>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</si>
  <si>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</si>
  <si>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</si>
  <si>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</si>
  <si>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</si>
  <si>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</si>
  <si>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</si>
  <si>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</si>
  <si>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</si>
  <si>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</si>
  <si>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</si>
  <si>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</si>
  <si>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</si>
  <si>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</si>
  <si>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</si>
  <si>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</si>
  <si>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</si>
  <si>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</si>
  <si>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</si>
  <si>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</si>
  <si>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</si>
  <si>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</si>
  <si>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</si>
  <si>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</si>
  <si>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</si>
  <si>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</si>
  <si>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</si>
  <si>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</si>
  <si>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</si>
  <si>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</si>
  <si>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</si>
  <si>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</si>
  <si>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</si>
  <si>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</si>
  <si>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</si>
  <si>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</si>
  <si>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</si>
  <si>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</si>
  <si>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</si>
  <si>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</si>
  <si>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</si>
  <si>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</si>
  <si>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</si>
  <si>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</si>
  <si>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</si>
  <si>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</si>
  <si>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</si>
  <si>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</si>
  <si>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</si>
  <si>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</si>
  <si>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</si>
  <si>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</si>
  <si>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</si>
  <si>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</si>
  <si>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</si>
  <si>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</si>
  <si>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</si>
  <si>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</si>
  <si>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</si>
  <si>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</si>
  <si>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</si>
  <si>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</si>
  <si>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</si>
  <si>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</si>
  <si>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</si>
  <si>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</si>
  <si>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</si>
  <si>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</si>
  <si>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</si>
  <si>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</si>
  <si>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</si>
  <si>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</si>
  <si>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</si>
  <si>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</si>
  <si>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</si>
  <si>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</si>
  <si>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</si>
  <si>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</si>
  <si>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</si>
  <si>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</si>
  <si>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</si>
  <si>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</si>
  <si>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</si>
  <si>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</si>
  <si>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</si>
  <si>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</si>
  <si>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</si>
  <si>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</si>
  <si>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</si>
  <si>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</si>
  <si>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</si>
  <si>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</si>
  <si>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</si>
  <si>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</si>
  <si>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</si>
  <si>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</si>
  <si>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</si>
  <si>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</si>
  <si>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</si>
  <si>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</si>
  <si>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</si>
  <si>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</si>
  <si>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</si>
  <si>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</si>
  <si>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</si>
  <si>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</si>
  <si>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</si>
  <si>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</si>
  <si>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</si>
  <si>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</si>
  <si>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</si>
  <si>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</si>
  <si>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</si>
  <si>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</si>
  <si>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</si>
  <si>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</si>
  <si>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</si>
  <si>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</si>
  <si>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</si>
  <si>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</si>
  <si>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</si>
  <si>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</si>
  <si>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</si>
  <si>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</si>
  <si>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</si>
  <si>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</si>
  <si>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</si>
  <si>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</si>
  <si>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</si>
  <si>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</si>
  <si>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</si>
  <si>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</si>
  <si>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</si>
  <si>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</si>
  <si>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</si>
  <si>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</si>
  <si>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</si>
  <si>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</si>
  <si>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</si>
  <si>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</si>
  <si>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</si>
  <si>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</si>
  <si>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</si>
  <si>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</si>
  <si>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</si>
  <si>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</si>
  <si>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</si>
  <si>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</si>
  <si>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</si>
  <si>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</si>
  <si>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</si>
  <si>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</si>
  <si>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</si>
  <si>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</si>
  <si>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</si>
  <si>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</si>
  <si>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</si>
  <si>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</si>
  <si>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</si>
  <si>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</si>
  <si>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</si>
  <si>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</si>
  <si>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</si>
  <si>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</si>
  <si>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</si>
  <si>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</si>
  <si>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</si>
  <si>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</si>
  <si>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</si>
  <si>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</si>
  <si>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</si>
  <si>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</si>
  <si>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</si>
  <si>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</si>
  <si>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</si>
  <si>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</si>
  <si>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</si>
  <si>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</si>
  <si>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</si>
  <si>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</si>
  <si>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</si>
  <si>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</si>
  <si>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</si>
  <si>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</si>
  <si>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</si>
  <si>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</si>
  <si>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</si>
  <si>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</si>
  <si>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</si>
  <si>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</si>
  <si>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</si>
  <si>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</si>
  <si>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</si>
  <si>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</si>
  <si>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</si>
  <si>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</si>
  <si>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</si>
  <si>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</si>
  <si>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</si>
  <si>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</si>
  <si>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</si>
  <si>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</si>
  <si>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</si>
  <si>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</si>
  <si>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</si>
  <si>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</si>
  <si>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</si>
  <si>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</si>
  <si>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</si>
  <si>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</si>
  <si>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</si>
  <si>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</si>
  <si>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</si>
  <si>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</si>
  <si>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</si>
  <si>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</si>
  <si>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</si>
  <si>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</si>
  <si>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</si>
  <si>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</si>
  <si>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</si>
  <si>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</si>
  <si>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</si>
  <si>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</si>
  <si>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</si>
  <si>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</si>
  <si>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</si>
  <si>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</si>
  <si>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</si>
  <si>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</si>
  <si>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</si>
  <si>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</si>
  <si>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</si>
  <si>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</si>
  <si>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</si>
  <si>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</si>
  <si>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</si>
  <si>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</si>
  <si>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</si>
  <si>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</si>
  <si>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</si>
  <si>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</si>
  <si>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</si>
  <si>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</si>
  <si>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</si>
  <si>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</si>
  <si>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</si>
  <si>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</si>
  <si>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</si>
  <si>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</si>
  <si>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</si>
  <si>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</si>
  <si>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</si>
  <si>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</si>
  <si>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</si>
  <si>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</si>
  <si>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</si>
  <si>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</si>
  <si>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</si>
  <si>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</si>
  <si>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</si>
  <si>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</si>
  <si>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</si>
  <si>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</si>
  <si>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</si>
  <si>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</si>
  <si>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</si>
  <si>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</si>
  <si>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</si>
  <si>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</si>
  <si>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</si>
  <si>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</si>
  <si>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</si>
  <si>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</si>
  <si>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</si>
  <si>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</si>
  <si>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</si>
  <si>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</si>
  <si>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</si>
  <si>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</si>
  <si>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</si>
  <si>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</si>
  <si>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</si>
  <si>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</si>
  <si>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</si>
  <si>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</si>
  <si>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</si>
  <si>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</si>
  <si>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</si>
  <si>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</si>
  <si>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</si>
  <si>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</si>
  <si>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</si>
  <si>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</si>
  <si>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</si>
  <si>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</si>
  <si>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</si>
  <si>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</si>
  <si>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</si>
  <si>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</si>
  <si>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</si>
  <si>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</si>
  <si>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</si>
  <si>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</si>
  <si>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</si>
  <si>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</si>
  <si>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</si>
  <si>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</si>
  <si>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</si>
  <si>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</si>
  <si>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</si>
  <si>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</si>
  <si>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</si>
  <si>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</si>
  <si>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</si>
  <si>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</si>
  <si>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</si>
  <si>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</si>
  <si>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</si>
  <si>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</si>
  <si>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</si>
  <si>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</si>
  <si>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</si>
  <si>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</si>
  <si>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</si>
  <si>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</si>
  <si>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</si>
  <si>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</si>
  <si>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</si>
  <si>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</si>
  <si>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</si>
  <si>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</si>
  <si>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</si>
  <si>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</si>
  <si>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</si>
  <si>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</si>
  <si>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</si>
  <si>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</si>
  <si>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</si>
  <si>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</si>
  <si>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</si>
  <si>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</si>
  <si>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</si>
  <si>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</si>
  <si>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</si>
  <si>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</si>
  <si>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</si>
  <si>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</si>
  <si>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</si>
  <si>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</si>
  <si>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</si>
  <si>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</si>
  <si>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</si>
  <si>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</si>
  <si>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</si>
  <si>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</si>
  <si>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</si>
  <si>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</si>
  <si>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</si>
  <si>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</si>
  <si>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</si>
  <si>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</si>
  <si>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</si>
  <si>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</si>
  <si>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</si>
  <si>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</si>
  <si>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</si>
  <si>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</si>
  <si>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</si>
  <si>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</si>
  <si>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</si>
  <si>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</si>
  <si>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</si>
  <si>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</si>
  <si>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</si>
  <si>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</si>
  <si>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</si>
  <si>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</si>
  <si>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</si>
  <si>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</si>
  <si>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</si>
  <si>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</si>
  <si>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</si>
  <si>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</si>
  <si>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</si>
  <si>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</si>
  <si>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</si>
  <si>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</si>
  <si>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</si>
  <si>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</si>
  <si>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</si>
  <si>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</si>
  <si>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</si>
  <si>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</si>
  <si>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</si>
  <si>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</si>
  <si>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</si>
  <si>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</si>
  <si>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</si>
  <si>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</si>
  <si>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</si>
  <si>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</si>
  <si>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</si>
  <si>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</si>
  <si>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</si>
  <si>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</si>
  <si>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</si>
  <si>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</si>
  <si>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</si>
  <si>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</si>
  <si>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</si>
  <si>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</si>
  <si>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</si>
  <si>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</si>
  <si>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</si>
  <si>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</si>
  <si>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</si>
  <si>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</si>
  <si>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</si>
  <si>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</si>
  <si>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</si>
  <si>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</si>
  <si>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</si>
  <si>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</si>
  <si>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</si>
  <si>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</si>
  <si>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</si>
  <si>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</si>
  <si>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</si>
  <si>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</si>
  <si>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</si>
  <si>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</si>
  <si>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</si>
  <si>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</si>
  <si>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</si>
  <si>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</si>
  <si>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</si>
  <si>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</si>
  <si>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</si>
  <si>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</si>
  <si>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</si>
  <si>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</si>
  <si>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</si>
  <si>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</si>
  <si>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</si>
  <si>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</si>
  <si>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</si>
  <si>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</si>
  <si>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</si>
  <si>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</si>
  <si>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</si>
  <si>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</si>
  <si>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</si>
  <si>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</si>
  <si>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</si>
  <si>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</si>
  <si>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</si>
  <si>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</si>
  <si>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</si>
  <si>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</si>
  <si>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</si>
  <si>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</si>
  <si>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</si>
  <si>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</si>
  <si>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</si>
  <si>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</si>
  <si>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</si>
  <si>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</si>
  <si>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</si>
  <si>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</si>
  <si>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</si>
  <si>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</si>
  <si>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</si>
  <si>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</si>
  <si>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</si>
  <si>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</si>
  <si>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</si>
  <si>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</si>
  <si>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</si>
  <si>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</si>
  <si>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</si>
  <si>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</si>
  <si>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</si>
  <si>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</si>
  <si>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</si>
  <si>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</si>
  <si>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</si>
  <si>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</si>
  <si>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</si>
  <si>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</si>
  <si>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</si>
  <si>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</si>
  <si>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</si>
  <si>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</si>
  <si>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</si>
  <si>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</si>
  <si>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</si>
  <si>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</si>
  <si>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</si>
  <si>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</si>
  <si>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</si>
  <si>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</si>
  <si>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</si>
  <si>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</si>
  <si>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</si>
  <si>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</si>
  <si>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</si>
  <si>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</si>
  <si>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</si>
  <si>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</si>
  <si>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</si>
  <si>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</si>
  <si>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</si>
  <si>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</si>
  <si>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</si>
  <si>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</si>
  <si>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</si>
  <si>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</si>
  <si>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</si>
  <si>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</si>
  <si>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</si>
  <si>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</si>
  <si>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</si>
  <si>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</si>
  <si>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</si>
  <si>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</si>
  <si>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</si>
  <si>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</si>
  <si>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</si>
  <si>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</si>
  <si>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</si>
  <si>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</si>
  <si>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</si>
  <si>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</si>
  <si>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</si>
  <si>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</si>
  <si>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</si>
  <si>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</si>
  <si>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</si>
  <si>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</si>
  <si>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</si>
  <si>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</si>
  <si>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</si>
  <si>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</si>
  <si>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</si>
  <si>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</si>
  <si>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</si>
  <si>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</si>
  <si>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</si>
  <si>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</si>
  <si>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</si>
  <si>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</si>
  <si>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</si>
  <si>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</si>
  <si>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</si>
  <si>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</si>
  <si>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</si>
  <si>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</si>
  <si>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</si>
  <si>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</si>
  <si>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</si>
  <si>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</si>
  <si>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</si>
  <si>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</si>
  <si>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</si>
  <si>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</si>
  <si>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</si>
  <si>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</si>
  <si>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</si>
  <si>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</si>
  <si>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</si>
  <si>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</si>
  <si>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</si>
  <si>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</si>
  <si>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</si>
  <si>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</si>
  <si>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</si>
  <si>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</si>
  <si>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</si>
  <si>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</si>
  <si>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</si>
  <si>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</si>
  <si>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</si>
  <si>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</si>
  <si>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</si>
  <si>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</si>
  <si>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</si>
  <si>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</si>
  <si>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</si>
  <si>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</si>
  <si>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</si>
  <si>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</si>
  <si>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</si>
  <si>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</si>
  <si>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</si>
  <si>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</si>
  <si>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</si>
  <si>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</si>
  <si>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</si>
  <si>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</si>
  <si>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</si>
  <si>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</si>
  <si>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</si>
  <si>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</si>
  <si>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</si>
  <si>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</si>
  <si>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</si>
  <si>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</si>
  <si>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</si>
  <si>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</si>
  <si>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</si>
  <si>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</si>
  <si>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</si>
  <si>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</si>
  <si>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</si>
  <si>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</si>
  <si>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</si>
  <si>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</si>
  <si>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</si>
  <si>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</si>
  <si>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</si>
  <si>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</si>
  <si>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</si>
  <si>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</si>
  <si>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</si>
  <si>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</si>
  <si>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</si>
  <si>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</si>
  <si>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</si>
  <si>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</si>
  <si>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</si>
  <si>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</si>
  <si>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</si>
  <si>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</si>
  <si>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</si>
  <si>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</si>
  <si>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</si>
  <si>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</si>
  <si>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</si>
  <si>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</si>
  <si>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</si>
  <si>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</si>
  <si>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</si>
  <si>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</si>
  <si>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</si>
  <si>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</si>
  <si>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</si>
  <si>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</si>
  <si>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</si>
  <si>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</si>
  <si>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</si>
  <si>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</si>
  <si>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</si>
  <si>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</si>
  <si>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</si>
  <si>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</si>
  <si>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</si>
  <si>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</si>
  <si>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</si>
  <si>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</si>
  <si>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</si>
  <si>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</si>
  <si>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</si>
  <si>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</si>
  <si>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</si>
  <si>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</si>
  <si>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</si>
  <si>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</si>
  <si>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</si>
  <si>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</si>
  <si>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</si>
  <si>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</si>
  <si>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</si>
  <si>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</si>
  <si>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</si>
  <si>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</si>
  <si>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</si>
  <si>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</si>
  <si>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</si>
  <si>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</si>
  <si>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</si>
  <si>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</si>
  <si>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</si>
  <si>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</si>
  <si>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</si>
  <si>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</si>
  <si>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</si>
  <si>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</si>
  <si>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</si>
  <si>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</si>
  <si>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</si>
  <si>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</si>
  <si>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</si>
  <si>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</si>
  <si>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</si>
  <si>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</si>
  <si>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</si>
  <si>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</si>
  <si>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</si>
  <si>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</si>
  <si>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</si>
  <si>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</si>
  <si>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</si>
  <si>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</si>
  <si>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</si>
  <si>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</si>
  <si>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</si>
  <si>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</si>
  <si>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</si>
  <si>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</si>
  <si>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</si>
  <si>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</si>
  <si>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</si>
  <si>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</si>
  <si>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</si>
  <si>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</si>
  <si>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</si>
  <si>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</si>
  <si>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</si>
  <si>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</si>
  <si>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</si>
  <si>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</si>
  <si>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</si>
  <si>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</si>
  <si>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</si>
  <si>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</si>
  <si>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</si>
  <si>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</si>
  <si>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</si>
  <si>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</si>
  <si>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</si>
  <si>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</si>
  <si>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</si>
  <si>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</si>
  <si>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</si>
  <si>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</si>
  <si>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</si>
  <si>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</si>
  <si>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</si>
  <si>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</si>
  <si>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</si>
  <si>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</si>
  <si>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</si>
  <si>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</si>
  <si>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</si>
  <si>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</si>
  <si>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</si>
  <si>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</si>
  <si>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</si>
  <si>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</si>
  <si>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</si>
  <si>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</si>
  <si>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</si>
  <si>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</si>
  <si>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</si>
  <si>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</si>
  <si>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</si>
  <si>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</si>
  <si>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</si>
  <si>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</si>
  <si>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</si>
  <si>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</si>
  <si>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</si>
  <si>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</si>
  <si>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</si>
  <si>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</si>
  <si>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</si>
  <si>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</si>
  <si>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</si>
  <si>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</si>
  <si>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</si>
  <si>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</si>
  <si>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</si>
  <si>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</si>
  <si>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</si>
  <si>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</si>
  <si>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</si>
  <si>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</si>
  <si>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</si>
  <si>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</si>
  <si>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</si>
  <si>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</si>
  <si>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</si>
  <si>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</si>
  <si>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</si>
  <si>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</si>
  <si>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</si>
  <si>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</si>
  <si>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</si>
  <si>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</si>
  <si>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</si>
  <si>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</si>
  <si>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</si>
  <si>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</si>
  <si>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</si>
  <si>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</si>
  <si>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</si>
  <si>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</si>
  <si>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</si>
  <si>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</si>
  <si>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</si>
  <si>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</si>
  <si>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</si>
  <si>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</si>
  <si>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</si>
  <si>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</si>
  <si>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</si>
  <si>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</si>
  <si>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</si>
  <si>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</si>
  <si>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</si>
  <si>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</si>
  <si>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</si>
  <si>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</si>
  <si>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</si>
  <si>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</si>
  <si>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</si>
  <si>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</si>
  <si>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</si>
  <si>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</si>
  <si>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</si>
  <si>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</si>
  <si>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</si>
  <si>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</si>
  <si>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</si>
  <si>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</si>
  <si>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</si>
  <si>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</si>
  <si>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</si>
  <si>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</si>
  <si>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</si>
  <si>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</si>
  <si>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</si>
  <si>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</si>
  <si>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</si>
  <si>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</si>
  <si>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</si>
  <si>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</si>
  <si>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</si>
  <si>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</si>
  <si>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</si>
  <si>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</si>
  <si>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</si>
  <si>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</si>
  <si>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</si>
  <si>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</si>
  <si>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</si>
  <si>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</si>
  <si>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</si>
  <si>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</si>
  <si>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</si>
  <si>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</si>
  <si>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</si>
  <si>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</si>
  <si>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</si>
  <si>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</si>
  <si>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</si>
  <si>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</si>
  <si>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</si>
  <si>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</si>
  <si>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</si>
  <si>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</si>
  <si>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</si>
  <si>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</si>
  <si>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</si>
  <si>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</si>
  <si>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</si>
  <si>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</si>
  <si>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</si>
  <si>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</si>
  <si>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</si>
  <si>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</si>
  <si>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</si>
  <si>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</si>
  <si>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</si>
  <si>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</si>
  <si>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</si>
  <si>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</si>
  <si>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</si>
  <si>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</si>
  <si>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</si>
  <si>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</si>
  <si>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</si>
  <si>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</si>
  <si>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</si>
  <si>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</si>
  <si>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</si>
  <si>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</si>
  <si>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</si>
  <si>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</si>
  <si>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</si>
  <si>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</si>
  <si>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</si>
  <si>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</si>
  <si>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</si>
  <si>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</si>
  <si>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</si>
  <si>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</si>
  <si>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</si>
  <si>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</si>
  <si>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</si>
  <si>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</si>
  <si>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</si>
  <si>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</si>
  <si>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</si>
  <si>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</si>
  <si>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</si>
  <si>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</si>
  <si>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</si>
  <si>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</si>
  <si>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</si>
  <si>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</si>
  <si>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</si>
  <si>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</si>
  <si>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</si>
  <si>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</si>
  <si>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</si>
  <si>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</si>
  <si>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</si>
  <si>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</si>
  <si>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</si>
  <si>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</si>
  <si>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</si>
  <si>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</si>
  <si>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</si>
  <si>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</si>
  <si>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</si>
  <si>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</si>
  <si>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</si>
  <si>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</si>
  <si>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</si>
  <si>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</si>
  <si>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</si>
  <si>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</si>
  <si>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</si>
  <si>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</si>
  <si>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</si>
  <si>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</si>
  <si>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</si>
  <si>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</si>
  <si>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</si>
  <si>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</si>
  <si>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</si>
  <si>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</si>
  <si>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</si>
  <si>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</si>
  <si>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</si>
  <si>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</si>
  <si>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</si>
  <si>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</si>
  <si>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</si>
  <si>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</si>
  <si>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</si>
  <si>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</si>
  <si>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</si>
  <si>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</si>
  <si>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</si>
  <si>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</si>
  <si>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</si>
  <si>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</si>
  <si>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</si>
  <si>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</si>
  <si>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</si>
  <si>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</si>
  <si>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</si>
  <si>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</si>
  <si>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</si>
  <si>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</si>
  <si>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</si>
  <si>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</si>
  <si>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</si>
  <si>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</si>
  <si>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</si>
  <si>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</si>
  <si>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</si>
  <si>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</si>
  <si>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</si>
  <si>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</si>
  <si>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</si>
  <si>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</si>
  <si>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</si>
  <si>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</si>
  <si>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</si>
  <si>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</si>
  <si>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</si>
  <si>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</si>
  <si>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</si>
  <si>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</si>
  <si>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</si>
  <si>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</si>
  <si>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</si>
  <si>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</si>
  <si>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</si>
  <si>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</si>
  <si>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</si>
  <si>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</si>
  <si>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</si>
  <si>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</si>
  <si>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</si>
  <si>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</si>
  <si>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</si>
  <si>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</si>
  <si>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</si>
  <si>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</si>
  <si>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</si>
  <si>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</si>
  <si>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</si>
  <si>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</si>
  <si>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</si>
  <si>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</si>
  <si>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</si>
  <si>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</si>
  <si>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</si>
  <si>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</si>
  <si>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</si>
  <si>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</si>
  <si>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</si>
  <si>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</si>
  <si>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</si>
  <si>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</si>
  <si>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</si>
  <si>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</si>
  <si>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</si>
  <si>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</si>
  <si>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</si>
  <si>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</si>
  <si>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</si>
  <si>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</si>
  <si>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</si>
  <si>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</si>
  <si>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</si>
  <si>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</si>
  <si>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</si>
  <si>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</si>
  <si>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</si>
  <si>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</si>
  <si>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</si>
  <si>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</si>
  <si>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</si>
  <si>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</si>
  <si>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</si>
  <si>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</si>
  <si>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</si>
  <si>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</si>
  <si>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</si>
  <si>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</si>
  <si>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</si>
  <si>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</si>
  <si>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</si>
  <si>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</si>
  <si>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</si>
  <si>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</si>
  <si>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</si>
  <si>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</si>
  <si>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</si>
  <si>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</si>
  <si>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</si>
  <si>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</si>
  <si>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</si>
  <si>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</si>
  <si>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</si>
  <si>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</si>
  <si>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</si>
  <si>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</si>
  <si>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</si>
  <si>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</si>
  <si>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</si>
  <si>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</si>
  <si>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</si>
  <si>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</si>
  <si>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</si>
  <si>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</si>
  <si>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</si>
  <si>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</si>
  <si>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</si>
  <si>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</si>
  <si>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</si>
  <si>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</si>
  <si>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</si>
  <si>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</si>
  <si>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</si>
  <si>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</si>
  <si>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</si>
  <si>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</si>
  <si>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</si>
  <si>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</si>
  <si>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</si>
  <si>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</si>
  <si>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</si>
  <si>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</si>
  <si>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</si>
  <si>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</si>
  <si>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</si>
  <si>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</si>
  <si>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</si>
  <si>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</si>
  <si>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</si>
  <si>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</si>
  <si>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</si>
  <si>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</si>
  <si>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</si>
  <si>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</si>
  <si>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</si>
  <si>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</si>
  <si>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</si>
  <si>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</si>
  <si>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</si>
  <si>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</si>
  <si>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</si>
  <si>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</si>
  <si>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</si>
  <si>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</si>
  <si>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</si>
  <si>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</si>
  <si>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</si>
  <si>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</si>
  <si>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</si>
  <si>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</si>
  <si>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</si>
  <si>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</si>
  <si>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</si>
  <si>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</si>
  <si>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</si>
  <si>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</si>
  <si>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</si>
  <si>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</si>
  <si>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</si>
  <si>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</si>
  <si>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</si>
  <si>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</si>
  <si>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</si>
  <si>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</si>
  <si>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</si>
  <si>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</si>
  <si>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</si>
  <si>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</si>
  <si>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</si>
  <si>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</si>
  <si>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</si>
  <si>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</si>
  <si>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</si>
  <si>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</si>
  <si>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</si>
  <si>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</si>
  <si>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</si>
  <si>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</si>
  <si>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</si>
  <si>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</si>
  <si>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</si>
  <si>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</si>
  <si>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</si>
  <si>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</si>
  <si>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</si>
  <si>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</si>
  <si>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</si>
  <si>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</si>
  <si>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</si>
  <si>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</si>
  <si>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</si>
  <si>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</si>
  <si>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</si>
  <si>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</si>
  <si>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</si>
  <si>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</si>
  <si>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</si>
  <si>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</si>
  <si>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</si>
  <si>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</si>
  <si>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</si>
  <si>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</si>
  <si>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</si>
  <si>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</si>
  <si>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</si>
  <si>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</si>
  <si>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</si>
  <si>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</si>
  <si>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</si>
  <si>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</si>
  <si>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</si>
  <si>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</si>
  <si>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</si>
  <si>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</si>
  <si>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</si>
  <si>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</si>
  <si>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</si>
  <si>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</si>
  <si>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</si>
  <si>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</si>
  <si>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</si>
  <si>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</si>
  <si>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</si>
  <si>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</si>
  <si>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</si>
  <si>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</si>
  <si>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</si>
  <si>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</si>
  <si>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</si>
  <si>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</si>
  <si>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</si>
  <si>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</si>
  <si>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</si>
  <si>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</si>
  <si>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</si>
  <si>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</si>
  <si>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</si>
  <si>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</si>
  <si>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</si>
  <si>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</si>
  <si>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</si>
  <si>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</si>
  <si>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</si>
  <si>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</si>
  <si>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</si>
  <si>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</si>
  <si>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</si>
  <si>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</si>
  <si>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</si>
  <si>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</si>
  <si>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</si>
  <si>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</si>
  <si>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</si>
  <si>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</si>
  <si>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</si>
  <si>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</si>
  <si>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</si>
  <si>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</si>
  <si>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</si>
  <si>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</si>
  <si>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</si>
  <si>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</si>
  <si>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</si>
  <si>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</si>
  <si>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</si>
  <si>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</si>
  <si>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</si>
  <si>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</si>
  <si>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</si>
  <si>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</si>
  <si>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</si>
  <si>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</si>
  <si>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</si>
  <si>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</si>
  <si>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</si>
  <si>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</si>
  <si>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</si>
  <si>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</si>
  <si>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</si>
  <si>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</si>
  <si>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</si>
  <si>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</si>
  <si>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</si>
  <si>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</si>
  <si>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</si>
  <si>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</si>
  <si>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</si>
  <si>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</si>
  <si>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</si>
  <si>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</si>
  <si>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</si>
  <si>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</si>
  <si>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</si>
  <si>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</si>
  <si>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</si>
  <si>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</si>
  <si>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</si>
  <si>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</si>
  <si>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</si>
  <si>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</si>
  <si>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</si>
  <si>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</si>
  <si>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</si>
  <si>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</si>
  <si>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</si>
  <si>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</si>
  <si>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</si>
  <si>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</si>
  <si>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</si>
  <si>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</si>
  <si>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</si>
  <si>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</si>
  <si>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</si>
  <si>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</si>
  <si>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</si>
  <si>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</si>
  <si>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</si>
  <si>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</si>
  <si>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</si>
  <si>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</si>
  <si>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</si>
  <si>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</si>
  <si>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</si>
  <si>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</si>
  <si>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</si>
  <si>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</si>
  <si>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</si>
  <si>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</si>
  <si>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</si>
  <si>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</si>
  <si>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</si>
  <si>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</si>
  <si>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</si>
  <si>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</si>
  <si>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</si>
  <si>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</si>
  <si>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</si>
  <si>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</si>
  <si>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</si>
  <si>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</si>
  <si>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</si>
  <si>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</si>
  <si>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</si>
  <si>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</si>
  <si>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</si>
  <si>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</si>
  <si>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</si>
  <si>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</si>
  <si>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</si>
  <si>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</si>
  <si>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</si>
  <si>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</si>
  <si>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</si>
  <si>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</si>
  <si>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</si>
  <si>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</si>
  <si>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</si>
  <si>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</si>
  <si>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</si>
  <si>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</si>
  <si>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</si>
  <si>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</si>
  <si>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</si>
  <si>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</si>
  <si>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</si>
  <si>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</si>
  <si>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</si>
  <si>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</si>
  <si>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</si>
  <si>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</si>
  <si>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</si>
  <si>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</si>
  <si>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</si>
  <si>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</si>
  <si>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</si>
  <si>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</si>
  <si>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</si>
  <si>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</si>
  <si>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</si>
  <si>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</si>
  <si>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</si>
  <si>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</si>
  <si>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</si>
  <si>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</si>
  <si>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</si>
  <si>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</si>
  <si>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</si>
  <si>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</si>
  <si>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</si>
  <si>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</si>
  <si>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</si>
  <si>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</si>
  <si>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</si>
  <si>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</si>
  <si>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</si>
  <si>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</si>
  <si>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</si>
  <si>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</si>
  <si>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</si>
  <si>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</si>
  <si>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</si>
  <si>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</si>
  <si>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</si>
  <si>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</si>
  <si>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</si>
  <si>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</si>
  <si>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</si>
  <si>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</si>
  <si>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</si>
  <si>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</si>
  <si>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</si>
  <si>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</si>
  <si>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</si>
  <si>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</si>
  <si>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</si>
  <si>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</si>
  <si>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</si>
  <si>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</si>
  <si>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</si>
  <si>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</si>
  <si>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</si>
  <si>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</si>
  <si>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</si>
  <si>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</si>
  <si>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</si>
  <si>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</si>
  <si>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</si>
  <si>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</si>
  <si>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</si>
  <si>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</si>
  <si>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</si>
  <si>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</si>
  <si>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</si>
  <si>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</si>
  <si>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</si>
  <si>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</si>
  <si>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</si>
  <si>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</si>
  <si>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</si>
  <si>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</si>
  <si>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</si>
  <si>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</si>
  <si>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</si>
  <si>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</si>
  <si>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</si>
  <si>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</si>
  <si>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</si>
  <si>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</si>
  <si>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</si>
  <si>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</si>
  <si>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</si>
  <si>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</si>
  <si>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</si>
  <si>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</si>
  <si>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</si>
  <si>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</si>
  <si>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</si>
  <si>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</si>
  <si>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</si>
  <si>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</si>
  <si>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</si>
  <si>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</si>
  <si>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</si>
  <si>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</si>
  <si>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</si>
  <si>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</si>
  <si>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</si>
  <si>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</si>
  <si>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</si>
  <si>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</si>
  <si>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</si>
  <si>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</si>
  <si>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</si>
  <si>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</si>
  <si>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</si>
  <si>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</si>
  <si>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</si>
  <si>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</si>
  <si>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</si>
  <si>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</si>
  <si>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</si>
  <si>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</si>
  <si>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</si>
  <si>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</si>
  <si>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</si>
  <si>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</si>
  <si>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</si>
  <si>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</si>
  <si>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</si>
  <si>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</si>
  <si>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</si>
  <si>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</si>
  <si>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</si>
  <si>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</si>
  <si>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</si>
  <si>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</si>
  <si>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</si>
  <si>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</si>
  <si>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</si>
  <si>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</si>
  <si>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</si>
  <si>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</si>
  <si>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</si>
  <si>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</si>
  <si>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</si>
  <si>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</si>
  <si>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</si>
  <si>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</si>
  <si>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</si>
  <si>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</si>
  <si>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</si>
  <si>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</si>
  <si>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</si>
  <si>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</si>
  <si>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</si>
  <si>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</si>
  <si>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</si>
  <si>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</si>
  <si>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</si>
  <si>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</si>
  <si>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</si>
  <si>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</si>
  <si>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</si>
  <si>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</si>
  <si>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</si>
  <si>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</si>
  <si>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</si>
  <si>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</si>
  <si>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</si>
  <si>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</si>
  <si>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</si>
  <si>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</si>
  <si>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</si>
  <si>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</si>
  <si>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</si>
  <si>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</si>
  <si>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</si>
  <si>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</si>
  <si>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</si>
  <si>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</si>
  <si>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</si>
  <si>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</si>
  <si>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</si>
  <si>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</si>
  <si>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</si>
  <si>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</si>
  <si>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</si>
  <si>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</si>
  <si>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</si>
  <si>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</si>
  <si>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</si>
  <si>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</si>
  <si>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</si>
  <si>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</si>
  <si>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</si>
  <si>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</si>
  <si>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</si>
  <si>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</si>
  <si>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</si>
  <si>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</si>
  <si>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</si>
  <si>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</si>
  <si>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</si>
  <si>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</si>
  <si>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</si>
  <si>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</si>
  <si>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</si>
  <si>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</si>
  <si>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</si>
  <si>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</si>
  <si>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</si>
  <si>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</si>
  <si>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</si>
  <si>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</si>
  <si>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</si>
  <si>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</si>
  <si>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</si>
  <si>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</si>
  <si>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</si>
  <si>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</si>
  <si>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</si>
  <si>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</si>
  <si>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</si>
  <si>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</si>
  <si>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</si>
  <si>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</si>
  <si>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</si>
  <si>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</si>
  <si>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</si>
  <si>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</si>
  <si>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</si>
  <si>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</si>
  <si>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</si>
  <si>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</si>
  <si>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</si>
  <si>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</si>
  <si>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</si>
  <si>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</si>
  <si>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</si>
  <si>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</si>
  <si>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</si>
  <si>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</si>
  <si>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</si>
  <si>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</si>
  <si>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</si>
  <si>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</si>
  <si>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</si>
  <si>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</si>
  <si>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</si>
  <si>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</si>
  <si>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</si>
  <si>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</si>
  <si>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</si>
  <si>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</si>
  <si>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</si>
  <si>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</si>
  <si>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</si>
  <si>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</si>
  <si>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</si>
  <si>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</si>
  <si>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</si>
  <si>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</si>
  <si>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</si>
  <si>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</si>
  <si>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</si>
  <si>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</si>
  <si>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</si>
  <si>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</si>
  <si>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</si>
  <si>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</si>
  <si>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</si>
  <si>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</si>
  <si>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</si>
  <si>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</si>
  <si>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</si>
  <si>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</si>
  <si>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</si>
  <si>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</si>
  <si>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</si>
  <si>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</si>
  <si>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</si>
  <si>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</si>
  <si>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</si>
  <si>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</si>
  <si>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</si>
  <si>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</si>
  <si>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</si>
  <si>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</si>
  <si>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</si>
  <si>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</si>
  <si>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</si>
  <si>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</si>
  <si>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</si>
  <si>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</si>
  <si>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</si>
  <si>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</si>
  <si>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</si>
  <si>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</si>
  <si>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</si>
  <si>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</si>
  <si>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</si>
  <si>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</si>
  <si>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</si>
  <si>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</si>
  <si>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</si>
  <si>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</si>
  <si>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</si>
  <si>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</si>
  <si>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</si>
  <si>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</si>
  <si>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</si>
  <si>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</si>
  <si>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</si>
  <si>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</si>
  <si>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</si>
  <si>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</si>
  <si>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</si>
  <si>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</si>
  <si>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</si>
  <si>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</si>
  <si>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</si>
  <si>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</si>
  <si>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</si>
  <si>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</si>
  <si>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</si>
  <si>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</si>
  <si>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</si>
  <si>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</si>
  <si>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</si>
  <si>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</si>
  <si>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</si>
  <si>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</si>
  <si>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</si>
  <si>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</si>
  <si>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</si>
  <si>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</si>
  <si>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</si>
  <si>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</si>
  <si>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</si>
  <si>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</si>
  <si>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</si>
  <si>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</si>
  <si>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</si>
  <si>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</si>
  <si>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</si>
  <si>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</si>
  <si>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</si>
  <si>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</si>
  <si>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</si>
  <si>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</si>
  <si>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</si>
  <si>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</si>
  <si>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</si>
  <si>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</si>
  <si>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</si>
  <si>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</si>
  <si>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</si>
  <si>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</si>
  <si>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</si>
  <si>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</si>
  <si>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</si>
  <si>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</si>
  <si>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</si>
  <si>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</si>
  <si>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</si>
  <si>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</si>
  <si>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</si>
  <si>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</si>
  <si>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</si>
  <si>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</si>
  <si>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</si>
  <si>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</si>
  <si>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</si>
  <si>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</si>
  <si>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</si>
  <si>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</si>
  <si>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</si>
  <si>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</si>
  <si>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</si>
  <si>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</si>
  <si>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</si>
  <si>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</si>
  <si>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</si>
  <si>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</si>
  <si>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</si>
  <si>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</si>
  <si>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</si>
  <si>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</si>
  <si>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</si>
  <si>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</si>
  <si>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</si>
  <si>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</si>
  <si>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</si>
  <si>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</si>
  <si>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</si>
  <si>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</si>
  <si>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</si>
  <si>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</si>
  <si>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</si>
  <si>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</si>
  <si>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</si>
  <si>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</si>
  <si>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</si>
  <si>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</si>
  <si>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</si>
  <si>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</si>
  <si>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</si>
  <si>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</si>
  <si>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</si>
  <si>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</si>
  <si>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</si>
  <si>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</si>
  <si>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</si>
  <si>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</si>
  <si>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</si>
  <si>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</si>
  <si>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</si>
  <si>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</si>
  <si>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</si>
  <si>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</si>
  <si>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</si>
  <si>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</si>
  <si>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</si>
  <si>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</si>
  <si>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</si>
  <si>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</si>
  <si>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</si>
  <si>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</si>
  <si>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</si>
  <si>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</si>
  <si>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</si>
  <si>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</si>
  <si>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</si>
  <si>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</si>
  <si>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</si>
  <si>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</si>
  <si>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</si>
  <si>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</si>
  <si>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</si>
  <si>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</si>
  <si>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</si>
  <si>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</si>
  <si>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</si>
  <si>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</si>
  <si>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</si>
  <si>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</si>
  <si>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</si>
  <si>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</si>
  <si>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</si>
  <si>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</si>
  <si>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</si>
  <si>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</si>
  <si>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</si>
  <si>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</si>
  <si>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</si>
  <si>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</si>
  <si>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</si>
  <si>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</si>
  <si>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</si>
  <si>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</si>
  <si>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</si>
  <si>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</si>
  <si>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</si>
  <si>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</si>
  <si>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</si>
  <si>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</si>
  <si>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</si>
  <si>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</si>
  <si>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</si>
  <si>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</si>
  <si>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</si>
  <si>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</si>
  <si>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</si>
  <si>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</si>
  <si>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</si>
  <si>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</si>
  <si>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</si>
  <si>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</si>
  <si>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</si>
  <si>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</si>
  <si>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</si>
  <si>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</si>
  <si>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</si>
  <si>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</si>
  <si>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</si>
  <si>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</si>
  <si>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</si>
  <si>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</si>
  <si>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</si>
  <si>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</si>
  <si>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</si>
  <si>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</si>
  <si>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</si>
  <si>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</si>
  <si>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</si>
  <si>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</si>
  <si>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</si>
  <si>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</si>
  <si>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</si>
  <si>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</si>
  <si>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</si>
  <si>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</si>
  <si>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</si>
  <si>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</si>
  <si>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</si>
  <si>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</si>
  <si>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</si>
  <si>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</si>
  <si>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</si>
  <si>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</si>
  <si>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</si>
  <si>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</si>
  <si>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</si>
  <si>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</si>
  <si>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</si>
  <si>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</si>
  <si>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</si>
  <si>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</si>
  <si>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</si>
  <si>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</si>
  <si>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</si>
  <si>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</si>
  <si>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</si>
  <si>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</si>
  <si>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</si>
  <si>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</si>
  <si>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</si>
  <si>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</si>
  <si>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</si>
  <si>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</si>
  <si>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</si>
  <si>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</si>
  <si>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</si>
  <si>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</si>
  <si>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</si>
  <si>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</si>
  <si>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</si>
  <si>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</si>
  <si>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</si>
  <si>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</si>
  <si>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</si>
  <si>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</si>
  <si>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</si>
  <si>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</si>
  <si>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</si>
  <si>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</si>
  <si>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</si>
  <si>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</si>
  <si>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</si>
  <si>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</si>
  <si>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</si>
  <si>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</si>
  <si>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</si>
  <si>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</si>
  <si>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</si>
  <si>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</si>
  <si>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</si>
  <si>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</si>
  <si>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</si>
  <si>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</si>
  <si>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</si>
  <si>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</si>
  <si>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</si>
  <si>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</si>
  <si>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</si>
  <si>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</si>
  <si>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</si>
  <si>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</si>
  <si>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</si>
  <si>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</si>
  <si>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</si>
  <si>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</si>
  <si>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</si>
  <si>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</si>
  <si>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</si>
  <si>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</si>
  <si>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</si>
  <si>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</si>
  <si>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</si>
  <si>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</si>
  <si>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</si>
  <si>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</si>
  <si>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</si>
  <si>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</si>
  <si>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</si>
  <si>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</si>
  <si>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</si>
  <si>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</si>
  <si>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</si>
  <si>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</si>
  <si>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</si>
  <si>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</si>
  <si>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</si>
  <si>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</si>
  <si>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</si>
  <si>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</si>
  <si>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</si>
  <si>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</si>
  <si>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</si>
  <si>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</si>
  <si>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</si>
  <si>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</si>
  <si>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</si>
  <si>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</si>
  <si>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</si>
  <si>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</si>
  <si>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</si>
  <si>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</si>
  <si>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</si>
  <si>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</si>
  <si>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</si>
  <si>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</si>
  <si>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</si>
  <si>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</si>
  <si>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</si>
  <si>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</si>
  <si>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</si>
  <si>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</si>
  <si>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</si>
  <si>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</si>
  <si>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</si>
  <si>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</si>
  <si>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</si>
  <si>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</si>
  <si>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</si>
  <si>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</si>
  <si>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</si>
  <si>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</si>
  <si>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</si>
  <si>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</si>
  <si>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</si>
  <si>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</si>
  <si>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</si>
  <si>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</si>
  <si>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</si>
  <si>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</si>
  <si>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</si>
  <si>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</si>
  <si>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</si>
  <si>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</si>
  <si>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</si>
  <si>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</si>
  <si>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</si>
  <si>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</si>
  <si>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</si>
  <si>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</si>
  <si>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</si>
  <si>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</si>
  <si>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</si>
  <si>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</si>
  <si>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</si>
  <si>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</si>
  <si>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</si>
  <si>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</si>
  <si>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</si>
  <si>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</si>
  <si>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</si>
  <si>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</si>
  <si>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</si>
  <si>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</si>
  <si>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</si>
  <si>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</si>
  <si>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</si>
  <si>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</si>
  <si>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</si>
  <si>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</si>
  <si>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</si>
  <si>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</si>
  <si>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</si>
  <si>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</si>
  <si>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</si>
  <si>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</si>
  <si>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</si>
  <si>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</si>
  <si>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</si>
  <si>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</si>
  <si>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</si>
  <si>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</si>
  <si>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</si>
  <si>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</si>
  <si>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</si>
  <si>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</si>
  <si>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</si>
  <si>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</si>
  <si>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</si>
  <si>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</si>
  <si>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</si>
  <si>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</si>
  <si>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</si>
  <si>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</si>
  <si>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</si>
  <si>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</si>
  <si>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</si>
  <si>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</si>
  <si>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</si>
  <si>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</si>
  <si>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</si>
  <si>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</si>
  <si>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</si>
  <si>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</si>
  <si>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</si>
  <si>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</si>
  <si>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</si>
  <si>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</si>
  <si>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</si>
  <si>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</si>
  <si>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</si>
  <si>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</si>
  <si>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</si>
  <si>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</si>
  <si>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</si>
  <si>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</si>
  <si>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</si>
  <si>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</si>
  <si>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</si>
  <si>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</si>
  <si>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</si>
  <si>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</si>
  <si>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</si>
  <si>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</si>
  <si>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</si>
  <si>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</si>
  <si>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</si>
  <si>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</si>
  <si>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</si>
  <si>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</si>
  <si>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</si>
  <si>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</si>
  <si>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</si>
  <si>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</si>
  <si>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</si>
  <si>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</si>
  <si>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</si>
  <si>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</si>
  <si>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</si>
  <si>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</si>
  <si>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</si>
  <si>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</si>
  <si>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</si>
  <si>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</si>
  <si>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</si>
  <si>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</si>
  <si>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</si>
  <si>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</si>
  <si>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</si>
  <si>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</si>
  <si>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</si>
  <si>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</si>
  <si>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</si>
  <si>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</si>
  <si>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</si>
  <si>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</si>
  <si>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</si>
  <si>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</si>
  <si>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</si>
  <si>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</si>
  <si>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</si>
  <si>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</si>
  <si>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</si>
  <si>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</si>
  <si>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</si>
  <si>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</si>
  <si>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</si>
  <si>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</si>
  <si>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</si>
  <si>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</si>
  <si>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</si>
  <si>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</si>
  <si>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</si>
  <si>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</si>
  <si>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</si>
  <si>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</si>
  <si>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</si>
  <si>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</si>
  <si>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</si>
  <si>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</si>
  <si>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</si>
  <si>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</si>
  <si>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</si>
  <si>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</si>
  <si>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</si>
  <si>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</si>
  <si>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</si>
  <si>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</si>
  <si>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</si>
  <si>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</si>
  <si>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</si>
  <si>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</si>
  <si>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</si>
  <si>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</si>
  <si>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</si>
  <si>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</si>
  <si>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</si>
  <si>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</si>
  <si>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</si>
  <si>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</si>
  <si>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</si>
  <si>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</si>
  <si>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</si>
  <si>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</si>
  <si>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</si>
  <si>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</si>
  <si>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</si>
  <si>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</si>
  <si>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</si>
  <si>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</si>
  <si>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</si>
  <si>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</si>
  <si>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</si>
  <si>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</si>
  <si>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</si>
  <si>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</si>
  <si>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</si>
  <si>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</si>
  <si>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</si>
  <si>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</si>
  <si>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</si>
  <si>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</si>
  <si>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</si>
  <si>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</si>
  <si>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</si>
  <si>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</si>
  <si>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</si>
  <si>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</si>
  <si>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</si>
  <si>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</si>
  <si>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</si>
  <si>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</si>
  <si>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</si>
  <si>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</si>
  <si>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</si>
  <si>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</si>
  <si>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</si>
  <si>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</si>
  <si>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</si>
  <si>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</si>
  <si>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</si>
  <si>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</si>
  <si>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</si>
  <si>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</si>
  <si>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</si>
  <si>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</si>
  <si>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</si>
  <si>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</si>
  <si>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</si>
  <si>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</si>
  <si>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</si>
  <si>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</si>
  <si>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</si>
  <si>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</si>
  <si>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</si>
  <si>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</si>
  <si>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</si>
  <si>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</si>
  <si>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</si>
  <si>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</si>
  <si>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</si>
  <si>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</si>
  <si>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</si>
  <si>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</si>
  <si>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</si>
  <si>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</si>
  <si>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</si>
  <si>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</si>
  <si>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</si>
  <si>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</si>
  <si>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</si>
  <si>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</si>
  <si>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</si>
  <si>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</si>
  <si>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</si>
  <si>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</si>
  <si>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</si>
  <si>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</si>
  <si>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</si>
  <si>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</si>
  <si>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</si>
  <si>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</si>
  <si>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</si>
  <si>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</si>
  <si>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</si>
  <si>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</si>
  <si>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</si>
  <si>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</si>
  <si>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</si>
  <si>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</si>
  <si>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</si>
  <si>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</si>
  <si>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</si>
  <si>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</si>
  <si>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</si>
  <si>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</si>
  <si>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</si>
  <si>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</si>
  <si>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</si>
  <si>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</si>
  <si>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</si>
  <si>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</si>
  <si>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</si>
  <si>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</si>
  <si>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</si>
  <si>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</si>
  <si>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</si>
  <si>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</si>
  <si>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</si>
  <si>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</si>
  <si>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</si>
  <si>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</si>
  <si>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</si>
  <si>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</si>
  <si>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</si>
  <si>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</si>
  <si>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</si>
  <si>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</si>
  <si>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</si>
  <si>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</si>
  <si>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</si>
  <si>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</si>
  <si>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</si>
  <si>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</si>
  <si>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</si>
  <si>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</si>
  <si>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</si>
  <si>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</si>
  <si>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</si>
  <si>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</si>
  <si>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</si>
  <si>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</si>
  <si>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</si>
  <si>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</si>
  <si>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</si>
  <si>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</si>
  <si>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</si>
  <si>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</si>
  <si>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</si>
  <si>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</si>
  <si>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</si>
  <si>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</si>
  <si>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</si>
  <si>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</si>
  <si>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</si>
  <si>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</si>
  <si>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</si>
  <si>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</si>
  <si>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</si>
  <si>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</si>
  <si>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</si>
  <si>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</si>
  <si>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</si>
  <si>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</si>
  <si>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</si>
  <si>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</si>
  <si>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</si>
  <si>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</si>
  <si>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</si>
  <si>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</si>
  <si>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</si>
  <si>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</si>
  <si>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</si>
  <si>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</si>
  <si>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</si>
  <si>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</si>
  <si>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</si>
  <si>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</si>
  <si>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</si>
  <si>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</si>
  <si>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</si>
  <si>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</si>
  <si>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</si>
  <si>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</si>
  <si>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</si>
  <si>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</si>
  <si>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</si>
  <si>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</si>
  <si>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</si>
  <si>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</si>
  <si>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</si>
  <si>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</si>
  <si>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</si>
  <si>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</si>
  <si>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</si>
  <si>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</si>
  <si>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</si>
  <si>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</si>
  <si>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</si>
  <si>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</si>
  <si>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</si>
  <si>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</si>
  <si>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</si>
  <si>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</si>
  <si>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</si>
  <si>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</si>
  <si>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</si>
  <si>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</si>
  <si>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</si>
  <si>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</si>
  <si>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</si>
  <si>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</si>
  <si>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</si>
  <si>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</si>
  <si>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</si>
  <si>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</si>
  <si>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</si>
  <si>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</si>
  <si>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</si>
  <si>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</si>
  <si>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</si>
  <si>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</si>
  <si>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</si>
  <si>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</si>
  <si>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</si>
  <si>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</si>
  <si>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</si>
  <si>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</si>
  <si>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</si>
  <si>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</si>
  <si>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</si>
  <si>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</si>
  <si>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</si>
  <si>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</si>
  <si>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</si>
  <si>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</si>
  <si>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</si>
  <si>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</si>
  <si>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</si>
  <si>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</si>
  <si>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</si>
  <si>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</si>
  <si>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</si>
  <si>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</si>
  <si>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</si>
  <si>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</si>
  <si>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</si>
  <si>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</si>
  <si>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</si>
  <si>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</si>
  <si>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</si>
  <si>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</si>
  <si>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</si>
  <si>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</si>
  <si>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</si>
  <si>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</si>
  <si>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</si>
  <si>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</si>
  <si>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</si>
  <si>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</si>
  <si>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</si>
  <si>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</si>
  <si>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</si>
  <si>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</si>
  <si>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</si>
  <si>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</si>
  <si>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</si>
  <si>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</si>
  <si>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</si>
  <si>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</si>
  <si>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</si>
  <si>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</si>
  <si>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</si>
  <si>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</si>
  <si>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</si>
  <si>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</si>
  <si>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</si>
  <si>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</si>
  <si>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</si>
  <si>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</si>
  <si>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</si>
  <si>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</si>
  <si>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</si>
  <si>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</si>
  <si>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</si>
  <si>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</si>
  <si>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</si>
  <si>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</si>
  <si>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</si>
  <si>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</si>
  <si>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</si>
  <si>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</si>
  <si>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</si>
  <si>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</si>
  <si>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</si>
  <si>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</si>
  <si>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</si>
  <si>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</si>
  <si>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</si>
  <si>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</si>
  <si>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</si>
  <si>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</si>
  <si>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</si>
  <si>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</si>
  <si>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</si>
  <si>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</si>
  <si>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</si>
  <si>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</si>
  <si>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</si>
  <si>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</si>
  <si>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</si>
  <si>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</si>
  <si>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</si>
  <si>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</si>
  <si>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</si>
  <si>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</si>
  <si>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</si>
  <si>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</si>
  <si>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</si>
  <si>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</si>
  <si>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</si>
  <si>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</si>
  <si>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</si>
  <si>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</si>
  <si>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</si>
  <si>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</si>
  <si>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</si>
  <si>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</si>
  <si>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</si>
  <si>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</si>
  <si>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</si>
  <si>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</si>
  <si>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</si>
  <si>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</si>
  <si>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</si>
  <si>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</si>
  <si>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</si>
  <si>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</si>
  <si>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</si>
  <si>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</si>
  <si>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</si>
  <si>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</si>
  <si>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</si>
  <si>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</si>
  <si>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</si>
  <si>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</si>
  <si>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</si>
  <si>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</si>
  <si>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</si>
  <si>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</si>
  <si>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</si>
  <si>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</si>
  <si>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</si>
  <si>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</si>
  <si>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</si>
  <si>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</si>
  <si>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</si>
  <si>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</si>
  <si>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</si>
  <si>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</si>
  <si>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</si>
  <si>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</si>
  <si>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</si>
  <si>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</si>
  <si>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</si>
  <si>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</si>
  <si>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</si>
  <si>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</si>
  <si>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</si>
  <si>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</si>
  <si>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</si>
  <si>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</si>
  <si>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</si>
  <si>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</si>
  <si>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</si>
  <si>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</si>
  <si>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</si>
  <si>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</si>
  <si>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</si>
  <si>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</si>
  <si>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</si>
  <si>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</si>
  <si>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</si>
  <si>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</si>
  <si>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</si>
  <si>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</si>
  <si>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</si>
  <si>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</si>
  <si>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</si>
  <si>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</si>
  <si>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</si>
  <si>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</si>
  <si>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</si>
  <si>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</si>
  <si>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</si>
  <si>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</si>
  <si>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</si>
  <si>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</si>
  <si>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</si>
  <si>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</si>
  <si>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</si>
  <si>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</si>
  <si>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</si>
  <si>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</si>
  <si>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</si>
  <si>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</si>
  <si>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</si>
  <si>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</si>
  <si>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</si>
  <si>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</si>
  <si>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</si>
  <si>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</si>
  <si>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</si>
  <si>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</si>
  <si>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</si>
  <si>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</si>
  <si>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</si>
  <si>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</si>
  <si>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</si>
  <si>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</si>
  <si>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</si>
  <si>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</si>
  <si>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</si>
  <si>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</si>
  <si>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</si>
  <si>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</si>
  <si>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</si>
  <si>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</si>
  <si>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</si>
  <si>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</si>
  <si>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</si>
  <si>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</si>
  <si>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</si>
  <si>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</si>
  <si>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</si>
  <si>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</si>
  <si>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</si>
  <si>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</si>
  <si>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</si>
  <si>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</si>
  <si>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</si>
  <si>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</si>
  <si>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</si>
  <si>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</si>
  <si>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</si>
  <si>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</si>
  <si>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</si>
  <si>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</si>
  <si>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</si>
  <si>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</si>
  <si>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</si>
  <si>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</si>
  <si>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</si>
  <si>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</si>
  <si>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</si>
  <si>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</si>
  <si>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</si>
  <si>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</si>
  <si>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</si>
  <si>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</si>
  <si>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</si>
  <si>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</si>
  <si>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</si>
  <si>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</si>
  <si>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</si>
  <si>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</si>
  <si>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</si>
  <si>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</si>
  <si>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</si>
  <si>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</si>
  <si>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</si>
  <si>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</si>
  <si>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</si>
  <si>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</si>
  <si>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</si>
  <si>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</si>
  <si>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</si>
  <si>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</si>
  <si>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</si>
  <si>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</si>
  <si>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</si>
  <si>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</si>
  <si>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</si>
  <si>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</si>
  <si>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</si>
  <si>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</si>
  <si>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</si>
  <si>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</si>
  <si>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</si>
  <si>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</si>
  <si>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</si>
  <si>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</si>
  <si>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</si>
  <si>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</si>
  <si>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</si>
  <si>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</si>
  <si>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</si>
  <si>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</si>
  <si>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</si>
  <si>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</si>
  <si>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</si>
  <si>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</si>
  <si>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</si>
  <si>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</si>
  <si>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</si>
  <si>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</si>
  <si>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</si>
  <si>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</si>
  <si>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</si>
  <si>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</si>
  <si>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</si>
  <si>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</si>
  <si>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</si>
  <si>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</si>
  <si>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</si>
  <si>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</si>
  <si>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</si>
  <si>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</si>
  <si>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</si>
  <si>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</si>
  <si>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</si>
  <si>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</si>
  <si>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</si>
  <si>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</si>
  <si>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</si>
  <si>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</si>
  <si>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</si>
  <si>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</si>
  <si>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</si>
  <si>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</si>
  <si>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</si>
  <si>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</si>
  <si>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</si>
  <si>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</si>
  <si>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</si>
  <si>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</si>
  <si>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</si>
  <si>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</si>
  <si>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</si>
  <si>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</si>
  <si>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</si>
  <si>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</si>
  <si>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</si>
  <si>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</si>
  <si>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</si>
  <si>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</si>
  <si>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</si>
  <si>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</si>
  <si>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</si>
  <si>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</si>
  <si>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</si>
  <si>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</si>
  <si>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</si>
  <si>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</si>
  <si>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</si>
  <si>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</si>
  <si>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</si>
  <si>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</si>
  <si>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</si>
  <si>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</si>
  <si>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</si>
  <si>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</si>
  <si>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</si>
  <si>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</si>
  <si>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</si>
  <si>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</si>
  <si>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</si>
  <si>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</si>
  <si>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</si>
  <si>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</si>
  <si>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</si>
  <si>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</si>
  <si>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</si>
  <si>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</si>
  <si>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</si>
  <si>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</si>
  <si>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</si>
  <si>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</si>
  <si>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</si>
  <si>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</si>
  <si>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</si>
  <si>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</si>
  <si>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</si>
  <si>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</si>
  <si>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</si>
  <si>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</si>
  <si>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</si>
  <si>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</si>
  <si>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</si>
  <si>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</si>
  <si>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</si>
  <si>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</si>
  <si>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</si>
  <si>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</si>
  <si>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</si>
  <si>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</si>
  <si>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</si>
  <si>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</si>
  <si>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</si>
  <si>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</si>
  <si>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</si>
  <si>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</si>
  <si>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</si>
  <si>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</si>
  <si>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</si>
  <si>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</si>
  <si>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</si>
  <si>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</si>
  <si>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</si>
  <si>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</si>
  <si>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</si>
  <si>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</si>
  <si>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</si>
  <si>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</si>
  <si>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</si>
  <si>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</si>
  <si>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</si>
  <si>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</si>
  <si>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</si>
  <si>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</si>
  <si>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</si>
  <si>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</si>
  <si>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</si>
  <si>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</si>
  <si>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</si>
  <si>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</si>
  <si>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</si>
  <si>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</si>
  <si>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</si>
  <si>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</si>
  <si>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</si>
  <si>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</si>
  <si>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</si>
  <si>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</si>
  <si>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</si>
  <si>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</si>
  <si>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</si>
  <si>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</si>
  <si>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</si>
  <si>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</si>
  <si>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</si>
  <si>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</si>
  <si>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</si>
  <si>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</si>
  <si>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</si>
  <si>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</si>
  <si>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</si>
  <si>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</si>
  <si>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</si>
  <si>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</si>
  <si>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</si>
  <si>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</si>
  <si>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</si>
  <si>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</si>
  <si>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</si>
  <si>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</si>
  <si>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</si>
  <si>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</si>
  <si>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</si>
  <si>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</si>
  <si>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</si>
  <si>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</si>
  <si>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</si>
  <si>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</si>
  <si>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</si>
  <si>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</si>
  <si>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</si>
  <si>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</si>
  <si>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</si>
  <si>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</si>
  <si>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</si>
  <si>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</si>
  <si>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</si>
  <si>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</si>
  <si>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</si>
  <si>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</si>
  <si>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</si>
  <si>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</si>
  <si>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</si>
  <si>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</si>
  <si>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</si>
  <si>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</si>
  <si>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</si>
  <si>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</si>
  <si>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</si>
  <si>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</si>
  <si>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</si>
  <si>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</si>
  <si>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</si>
  <si>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</si>
  <si>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</si>
  <si>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</si>
  <si>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</si>
  <si>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</si>
  <si>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</si>
  <si>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</si>
  <si>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</si>
  <si>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</si>
  <si>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</si>
  <si>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</si>
  <si>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</si>
  <si>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</si>
  <si>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</si>
  <si>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</si>
  <si>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</si>
  <si>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</si>
  <si>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</si>
  <si>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</si>
  <si>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</si>
  <si>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</si>
  <si>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</si>
  <si>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</si>
  <si>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</si>
  <si>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</si>
  <si>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</si>
  <si>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</si>
  <si>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</si>
  <si>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</si>
  <si>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</si>
  <si>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</si>
  <si>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</si>
  <si>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</si>
  <si>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</si>
  <si>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</si>
  <si>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</si>
  <si>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</si>
  <si>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</si>
  <si>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</si>
  <si>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</si>
  <si>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</si>
  <si>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</si>
  <si>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</si>
  <si>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</si>
  <si>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</si>
  <si>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</si>
  <si>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</si>
  <si>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</si>
  <si>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</si>
  <si>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</si>
  <si>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</si>
  <si>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</si>
  <si>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</si>
  <si>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</si>
  <si>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</si>
  <si>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</si>
  <si>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</si>
  <si>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</si>
  <si>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</si>
  <si>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</si>
  <si>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</si>
  <si>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</si>
  <si>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</si>
  <si>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</si>
  <si>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</si>
  <si>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</si>
  <si>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</si>
  <si>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</si>
  <si>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</si>
  <si>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</si>
  <si>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</si>
  <si>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</si>
  <si>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</si>
  <si>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</si>
  <si>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</si>
  <si>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</si>
  <si>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</si>
  <si>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</si>
  <si>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</si>
  <si>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</si>
  <si>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</si>
  <si>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</si>
  <si>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</si>
  <si>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</si>
  <si>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</si>
  <si>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</si>
  <si>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</si>
  <si>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</si>
  <si>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</si>
  <si>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</si>
  <si>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</si>
  <si>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</si>
  <si>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</si>
  <si>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</si>
  <si>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</si>
  <si>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</si>
  <si>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</si>
  <si>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</si>
  <si>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</si>
  <si>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</si>
  <si>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</si>
  <si>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</si>
  <si>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</si>
  <si>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</si>
  <si>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</si>
  <si>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</si>
  <si>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</si>
  <si>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</si>
  <si>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</si>
  <si>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</si>
  <si>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</si>
  <si>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</si>
  <si>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</si>
  <si>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</si>
  <si>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</si>
  <si>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</si>
  <si>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</si>
  <si>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</si>
  <si>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</si>
  <si>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</si>
  <si>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</si>
  <si>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</si>
  <si>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</si>
  <si>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</si>
  <si>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</si>
  <si>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</si>
  <si>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</si>
  <si>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</si>
  <si>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</si>
  <si>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</si>
  <si>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</si>
  <si>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</si>
  <si>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</si>
  <si>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</si>
  <si>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</si>
  <si>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</si>
  <si>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</si>
  <si>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</si>
  <si>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</si>
  <si>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</si>
  <si>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</si>
  <si>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</si>
  <si>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</si>
  <si>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</si>
  <si>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</si>
  <si>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</si>
  <si>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</si>
  <si>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</si>
  <si>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</si>
  <si>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</si>
  <si>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</si>
  <si>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</si>
  <si>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</si>
  <si>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</si>
  <si>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</si>
  <si>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</si>
  <si>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</si>
  <si>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</si>
  <si>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</si>
  <si>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</si>
  <si>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</si>
  <si>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</si>
  <si>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</si>
  <si>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</si>
  <si>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</si>
  <si>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</si>
  <si>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</si>
  <si>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</si>
  <si>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</si>
  <si>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</si>
  <si>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</si>
  <si>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</si>
  <si>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</si>
  <si>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</si>
  <si>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</si>
  <si>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</si>
  <si>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</si>
  <si>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</si>
  <si>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</si>
  <si>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</si>
  <si>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</si>
  <si>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</si>
  <si>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</si>
  <si>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</si>
  <si>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</si>
  <si>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</si>
  <si>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</si>
  <si>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</si>
  <si>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</si>
  <si>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</si>
  <si>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</si>
  <si>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</si>
  <si>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</si>
  <si>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</si>
  <si>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</si>
  <si>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</si>
  <si>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</si>
  <si>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</si>
  <si>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</si>
  <si>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</si>
  <si>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</si>
  <si>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</si>
  <si>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</si>
  <si>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</si>
  <si>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</si>
  <si>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</si>
  <si>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</si>
  <si>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</si>
  <si>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</si>
  <si>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</si>
  <si>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</si>
  <si>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</si>
  <si>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</si>
  <si>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</si>
  <si>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</si>
  <si>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</si>
  <si>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</si>
  <si>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</si>
  <si>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</si>
  <si>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</si>
  <si>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</si>
  <si>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</si>
  <si>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</si>
  <si>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</si>
  <si>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</si>
  <si>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</si>
  <si>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</si>
  <si>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</si>
  <si>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</si>
  <si>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</si>
  <si>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</si>
  <si>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</si>
  <si>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</si>
  <si>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</si>
  <si>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</si>
  <si>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</si>
  <si>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</si>
  <si>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</si>
  <si>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</si>
  <si>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</si>
  <si>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</si>
  <si>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</si>
  <si>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</si>
  <si>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</si>
  <si>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</si>
  <si>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</si>
  <si>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</si>
  <si>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</si>
  <si>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</si>
  <si>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</si>
  <si>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</si>
  <si>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</si>
  <si>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</si>
  <si>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</si>
  <si>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</si>
  <si>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</si>
  <si>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</si>
  <si>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</si>
  <si>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</si>
  <si>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</si>
  <si>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</si>
  <si>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</si>
  <si>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</si>
  <si>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</si>
  <si>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</si>
  <si>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</si>
  <si>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</si>
  <si>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</si>
  <si>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</si>
  <si>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</si>
  <si>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</si>
  <si>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</si>
  <si>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</si>
  <si>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</si>
  <si>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</si>
  <si>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</si>
  <si>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</si>
  <si>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</si>
  <si>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</si>
  <si>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</si>
  <si>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</si>
  <si>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</si>
  <si>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</si>
  <si>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</si>
  <si>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</si>
  <si>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</si>
  <si>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</si>
  <si>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</si>
  <si>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</si>
  <si>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</si>
  <si>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</si>
  <si>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</si>
  <si>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</si>
  <si>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</si>
  <si>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</si>
  <si>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</si>
  <si>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</si>
  <si>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</si>
  <si>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</si>
  <si>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</si>
  <si>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</si>
  <si>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</si>
  <si>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</si>
  <si>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</si>
  <si>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</si>
  <si>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</si>
  <si>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</si>
  <si>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</si>
  <si>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</si>
  <si>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</si>
  <si>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</si>
  <si>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</si>
  <si>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</si>
  <si>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</si>
  <si>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</si>
  <si>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</si>
  <si>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</si>
  <si>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</si>
  <si>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</si>
  <si>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</si>
  <si>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</si>
  <si>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</si>
  <si>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</si>
  <si>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</si>
  <si>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</si>
  <si>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</si>
  <si>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</si>
  <si>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</si>
  <si>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</si>
  <si>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</si>
  <si>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</si>
  <si>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</si>
  <si>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</si>
  <si>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</si>
  <si>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</si>
  <si>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</si>
  <si>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</si>
  <si>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</si>
  <si>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</si>
  <si>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</si>
  <si>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</si>
  <si>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</si>
  <si>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</si>
  <si>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</si>
  <si>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</si>
  <si>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</si>
  <si>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</si>
  <si>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</si>
  <si>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</si>
  <si>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</si>
  <si>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</si>
  <si>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</si>
  <si>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</si>
  <si>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</si>
  <si>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</si>
  <si>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</si>
  <si>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</si>
  <si>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</si>
  <si>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</si>
  <si>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</si>
  <si>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</si>
  <si>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</si>
  <si>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</si>
  <si>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</si>
  <si>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</si>
  <si>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</si>
  <si>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</si>
  <si>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</si>
  <si>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</si>
  <si>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</si>
  <si>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</si>
  <si>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</si>
  <si>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</si>
  <si>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</si>
  <si>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</si>
  <si>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</si>
  <si>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</si>
  <si>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</si>
  <si>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</si>
  <si>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</si>
  <si>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</si>
  <si>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</si>
  <si>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</si>
  <si>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</si>
  <si>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</si>
  <si>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</si>
  <si>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</si>
  <si>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</si>
  <si>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</si>
  <si>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</si>
  <si>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</si>
  <si>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</si>
  <si>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</si>
  <si>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</si>
  <si>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</si>
  <si>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</si>
  <si>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</si>
  <si>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</si>
  <si>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</si>
  <si>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</si>
  <si>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</si>
  <si>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</si>
  <si>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</si>
  <si>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</si>
  <si>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</si>
  <si>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</si>
  <si>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</si>
  <si>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</si>
  <si>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</si>
  <si>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</si>
  <si>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</si>
  <si>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</si>
  <si>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</si>
  <si>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</si>
  <si>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</si>
  <si>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</si>
  <si>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</si>
  <si>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</si>
  <si>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</si>
  <si>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</si>
  <si>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</si>
  <si>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</si>
  <si>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</si>
  <si>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</si>
  <si>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</si>
  <si>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</si>
  <si>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</si>
  <si>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</si>
  <si>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</si>
  <si>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</si>
  <si>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</si>
  <si>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</si>
  <si>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</si>
  <si>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</si>
  <si>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</si>
  <si>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</si>
  <si>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</si>
  <si>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</si>
  <si>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</si>
  <si>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</si>
  <si>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</si>
  <si>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</si>
  <si>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</si>
  <si>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</si>
  <si>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</si>
  <si>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</si>
  <si>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</si>
  <si>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</si>
  <si>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</si>
  <si>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</si>
  <si>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</si>
  <si>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</si>
  <si>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</si>
  <si>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</si>
  <si>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</si>
  <si>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</si>
  <si>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</si>
  <si>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</si>
  <si>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</si>
  <si>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</si>
  <si>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</si>
  <si>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</si>
  <si>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</si>
  <si>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</si>
  <si>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</si>
  <si>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</si>
  <si>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</si>
  <si>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</si>
  <si>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</si>
  <si>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</si>
  <si>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</si>
  <si>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</si>
  <si>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</si>
  <si>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</si>
  <si>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</si>
  <si>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</si>
  <si>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</si>
  <si>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</si>
  <si>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</si>
  <si>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</si>
  <si>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</si>
  <si>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</si>
  <si>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</si>
  <si>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</si>
  <si>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</si>
  <si>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</si>
  <si>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</si>
  <si>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</si>
  <si>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</si>
  <si>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</si>
  <si>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</si>
  <si>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</si>
  <si>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</si>
  <si>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</si>
  <si>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</si>
  <si>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</si>
  <si>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</si>
  <si>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</si>
  <si>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</si>
  <si>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</si>
  <si>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</si>
  <si>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</si>
  <si>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</si>
  <si>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</si>
  <si>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</si>
  <si>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</si>
  <si>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</si>
  <si>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</si>
  <si>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</si>
  <si>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</si>
  <si>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</si>
  <si>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</si>
  <si>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</si>
  <si>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</si>
  <si>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</si>
  <si>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</si>
  <si>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</si>
  <si>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</si>
  <si>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</si>
  <si>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</si>
  <si>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</si>
  <si>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</si>
  <si>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</si>
  <si>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</si>
  <si>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</si>
  <si>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</si>
  <si>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</si>
  <si>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</si>
  <si>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</si>
  <si>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</si>
  <si>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</si>
  <si>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</si>
  <si>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</si>
  <si>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</si>
  <si>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</si>
  <si>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</si>
  <si>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</si>
  <si>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</si>
  <si>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</si>
  <si>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</si>
  <si>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</si>
  <si>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</si>
  <si>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</si>
  <si>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</si>
  <si>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</si>
  <si>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</si>
  <si>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</si>
  <si>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</si>
  <si>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</si>
  <si>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</si>
  <si>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</si>
  <si>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</si>
  <si>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</si>
  <si>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</si>
  <si>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</si>
  <si>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</si>
  <si>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</si>
  <si>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</si>
  <si>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</si>
  <si>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</si>
  <si>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</si>
  <si>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</si>
  <si>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</si>
  <si>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</si>
  <si>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</si>
  <si>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</si>
  <si>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</si>
  <si>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</si>
  <si>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</si>
  <si>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</si>
  <si>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</si>
  <si>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</si>
  <si>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</si>
  <si>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</si>
  <si>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</si>
  <si>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</si>
  <si>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</si>
  <si>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</si>
  <si>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</si>
  <si>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</si>
  <si>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</si>
  <si>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</si>
  <si>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</si>
  <si>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</si>
  <si>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</si>
  <si>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</si>
  <si>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</si>
  <si>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</si>
  <si>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</si>
  <si>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</si>
  <si>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</si>
  <si>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</si>
  <si>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</si>
  <si>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</si>
  <si>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</si>
  <si>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</si>
  <si>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</si>
  <si>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</si>
  <si>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</si>
  <si>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</si>
  <si>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</si>
  <si>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</si>
  <si>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</si>
  <si>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</si>
  <si>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</si>
  <si>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</si>
  <si>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</si>
  <si>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</si>
  <si>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</si>
  <si>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</si>
  <si>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</si>
  <si>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</si>
  <si>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</si>
  <si>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</si>
  <si>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</si>
  <si>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</si>
  <si>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</si>
  <si>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</si>
  <si>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</si>
  <si>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</si>
  <si>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</si>
  <si>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</si>
  <si>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</si>
  <si>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</si>
  <si>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</si>
  <si>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</si>
  <si>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</si>
  <si>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</si>
  <si>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</si>
  <si>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</si>
  <si>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</si>
  <si>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</si>
  <si>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</si>
  <si>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</si>
  <si>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</si>
  <si>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</si>
  <si>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</si>
  <si>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</si>
  <si>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</si>
  <si>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</si>
  <si>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</si>
  <si>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</si>
  <si>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</si>
  <si>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</si>
  <si>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</si>
  <si>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</si>
  <si>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</si>
  <si>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</si>
  <si>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</si>
  <si>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</si>
  <si>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</si>
  <si>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</si>
  <si>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</si>
  <si>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</si>
  <si>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</si>
  <si>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</si>
  <si>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</si>
  <si>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</si>
  <si>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</si>
  <si>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</si>
  <si>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</si>
  <si>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</si>
  <si>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</si>
  <si>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</si>
  <si>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</si>
  <si>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</si>
  <si>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</si>
  <si>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</si>
  <si>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</si>
  <si>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</si>
  <si>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</si>
  <si>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</si>
  <si>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</si>
  <si>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</si>
  <si>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</si>
  <si>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</si>
  <si>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</si>
  <si>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</si>
  <si>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</si>
  <si>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</si>
  <si>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</si>
  <si>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</si>
  <si>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</si>
  <si>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</si>
  <si>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</si>
  <si>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</si>
  <si>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</si>
  <si>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</si>
  <si>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</si>
  <si>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</si>
  <si>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</si>
  <si>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</si>
  <si>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</si>
  <si>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</si>
  <si>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</si>
  <si>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</si>
  <si>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</si>
  <si>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</si>
  <si>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</si>
  <si>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</si>
  <si>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</si>
  <si>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</si>
  <si>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</si>
  <si>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</si>
  <si>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</si>
  <si>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</si>
  <si>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</si>
  <si>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</si>
  <si>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</si>
  <si>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</si>
  <si>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</si>
  <si>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</si>
  <si>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</si>
  <si>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</si>
  <si>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</si>
  <si>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</si>
  <si>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</si>
  <si>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</si>
  <si>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</si>
  <si>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</si>
  <si>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</si>
  <si>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</si>
  <si>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</si>
  <si>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</si>
  <si>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</si>
  <si>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</si>
  <si>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</si>
  <si>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</si>
  <si>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</si>
  <si>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</si>
  <si>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</si>
  <si>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</si>
  <si>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</si>
  <si>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</si>
  <si>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</si>
  <si>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</si>
  <si>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</si>
  <si>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</si>
  <si>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</si>
  <si>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</si>
  <si>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</si>
  <si>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</si>
  <si>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</si>
  <si>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</si>
  <si>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</si>
  <si>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</si>
  <si>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</si>
  <si>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</si>
  <si>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</si>
  <si>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</si>
  <si>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</si>
  <si>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</si>
  <si>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</si>
  <si>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</si>
  <si>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</si>
  <si>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</si>
  <si>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</si>
  <si>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</si>
  <si>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</si>
  <si>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</si>
  <si>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</si>
  <si>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</si>
  <si>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</si>
  <si>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</si>
  <si>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</si>
  <si>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</si>
  <si>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</si>
  <si>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</si>
  <si>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</si>
  <si>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</si>
  <si>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</si>
  <si>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</si>
  <si>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</si>
  <si>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</si>
  <si>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</si>
  <si>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</si>
  <si>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</si>
  <si>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</si>
  <si>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</si>
  <si>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</si>
  <si>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</si>
  <si>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</si>
  <si>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</si>
  <si>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</si>
  <si>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</si>
  <si>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</si>
  <si>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</si>
  <si>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</si>
  <si>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</si>
  <si>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</si>
  <si>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</si>
  <si>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</si>
  <si>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</si>
  <si>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</si>
  <si>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</si>
  <si>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</si>
  <si>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</si>
  <si>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</si>
  <si>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</si>
  <si>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</si>
  <si>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</si>
  <si>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</si>
  <si>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</si>
  <si>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</si>
  <si>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</si>
  <si>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</si>
  <si>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</si>
  <si>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</si>
  <si>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</si>
  <si>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</si>
  <si>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</si>
  <si>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</si>
  <si>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</si>
  <si>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</si>
  <si>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</si>
  <si>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</si>
  <si>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</si>
  <si>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</si>
  <si>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</si>
  <si>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</si>
  <si>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</si>
  <si>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</si>
  <si>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</si>
  <si>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</si>
  <si>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</si>
  <si>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</si>
  <si>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</si>
  <si>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</si>
  <si>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</si>
  <si>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</si>
  <si>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</si>
  <si>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</si>
  <si>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</si>
  <si>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</si>
  <si>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</si>
  <si>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</si>
  <si>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</si>
  <si>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</si>
  <si>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</si>
  <si>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</si>
  <si>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</si>
  <si>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</si>
  <si>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</si>
  <si>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</si>
  <si>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</si>
  <si>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</si>
  <si>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</si>
  <si>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</si>
  <si>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</si>
  <si>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</si>
  <si>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</si>
  <si>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</si>
  <si>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</si>
  <si>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</si>
  <si>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</si>
  <si>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</si>
  <si>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</si>
  <si>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</si>
  <si>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</si>
  <si>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</si>
  <si>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</si>
  <si>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</si>
  <si>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</si>
  <si>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</si>
  <si>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</si>
  <si>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</si>
  <si>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</si>
  <si>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</si>
  <si>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</si>
  <si>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</si>
  <si>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</si>
  <si>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</si>
  <si>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</si>
  <si>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</si>
  <si>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</si>
  <si>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</si>
  <si>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</si>
  <si>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</si>
  <si>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</si>
  <si>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</si>
  <si>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</si>
  <si>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</si>
  <si>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</si>
  <si>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</si>
  <si>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</si>
  <si>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</si>
  <si>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</si>
  <si>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</si>
  <si>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</si>
  <si>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</si>
  <si>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</si>
  <si>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</si>
  <si>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</si>
  <si>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</si>
  <si>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</si>
  <si>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</si>
  <si>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</si>
  <si>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</si>
  <si>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</si>
  <si>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</si>
  <si>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</si>
  <si>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</si>
  <si>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</si>
  <si>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</si>
  <si>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</si>
  <si>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</si>
  <si>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</si>
  <si>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</si>
  <si>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</si>
  <si>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</si>
  <si>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</si>
  <si>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</si>
  <si>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</si>
  <si>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</si>
  <si>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</si>
  <si>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</si>
  <si>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</si>
  <si>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</si>
  <si>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</si>
  <si>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</si>
  <si>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</si>
  <si>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</si>
  <si>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</si>
  <si>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</si>
  <si>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</si>
  <si>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</si>
  <si>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</si>
  <si>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</si>
  <si>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</si>
  <si>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</si>
  <si>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</si>
  <si>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</si>
  <si>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</si>
  <si>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</si>
  <si>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</si>
  <si>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</si>
  <si>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</si>
  <si>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</si>
  <si>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</si>
  <si>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</si>
  <si>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</si>
  <si>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</si>
  <si>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</si>
  <si>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</si>
  <si>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</si>
  <si>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</si>
  <si>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</si>
  <si>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</si>
  <si>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</si>
  <si>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</si>
  <si>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</si>
  <si>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</si>
  <si>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</si>
  <si>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</si>
  <si>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</si>
  <si>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</si>
  <si>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</si>
  <si>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</si>
  <si>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</si>
  <si>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</si>
  <si>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</si>
  <si>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</si>
  <si>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</si>
  <si>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</si>
  <si>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</si>
  <si>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</si>
  <si>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</si>
  <si>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</si>
  <si>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</si>
  <si>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</si>
  <si>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</si>
  <si>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</si>
  <si>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</si>
  <si>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</si>
  <si>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</si>
  <si>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</si>
  <si>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</si>
  <si>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</si>
  <si>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</si>
  <si>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</si>
  <si>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</si>
  <si>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</si>
  <si>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</si>
  <si>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</si>
  <si>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</si>
  <si>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</si>
  <si>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</si>
  <si>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</si>
  <si>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</si>
  <si>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</si>
  <si>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</si>
  <si>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</si>
  <si>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</si>
  <si>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</si>
  <si>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</si>
  <si>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</si>
  <si>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</si>
  <si>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</si>
  <si>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</si>
  <si>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</si>
  <si>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</si>
  <si>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</si>
  <si>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</si>
  <si>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</si>
  <si>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</si>
  <si>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</si>
  <si>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</si>
  <si>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</si>
  <si>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</si>
  <si>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</si>
  <si>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</si>
  <si>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</si>
  <si>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</si>
  <si>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</si>
  <si>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</si>
  <si>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</si>
  <si>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</si>
  <si>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</si>
  <si>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</si>
  <si>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</si>
  <si>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</si>
  <si>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</si>
  <si>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</si>
  <si>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</si>
  <si>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</si>
  <si>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</si>
  <si>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</si>
  <si>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</si>
  <si>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</si>
  <si>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</si>
  <si>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</si>
  <si>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</si>
  <si>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</si>
  <si>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</si>
  <si>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</si>
  <si>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</si>
  <si>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</si>
  <si>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</si>
  <si>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</si>
  <si>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</si>
  <si>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</si>
  <si>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</si>
  <si>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</si>
  <si>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</si>
  <si>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</si>
  <si>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</si>
  <si>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</si>
  <si>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</si>
  <si>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</si>
  <si>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</si>
  <si>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</si>
  <si>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</si>
  <si>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</si>
  <si>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</si>
  <si>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</si>
  <si>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</si>
  <si>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</si>
  <si>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</si>
  <si>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</si>
  <si>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</si>
  <si>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</si>
  <si>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</si>
  <si>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</si>
  <si>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</si>
  <si>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</si>
  <si>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</si>
  <si>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</si>
  <si>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</si>
  <si>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</si>
  <si>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</si>
  <si>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</si>
  <si>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</si>
  <si>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</si>
  <si>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</si>
  <si>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</si>
  <si>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</si>
  <si>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</si>
  <si>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</si>
  <si>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</si>
  <si>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</si>
  <si>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</si>
  <si>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</si>
  <si>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</si>
  <si>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</si>
  <si>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</si>
  <si>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</si>
  <si>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</si>
  <si>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</si>
  <si>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</si>
  <si>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</si>
  <si>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</si>
  <si>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</si>
  <si>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</si>
  <si>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</si>
  <si>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</si>
  <si>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</si>
  <si>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</si>
  <si>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</si>
  <si>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</si>
  <si>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</si>
  <si>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</si>
  <si>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</si>
  <si>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</si>
  <si>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</si>
  <si>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</si>
  <si>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</si>
  <si>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</si>
  <si>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</si>
  <si>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</si>
  <si>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</si>
  <si>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</si>
  <si>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</si>
  <si>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</si>
  <si>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</si>
  <si>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</si>
  <si>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</si>
  <si>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</si>
  <si>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</si>
  <si>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</si>
  <si>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</si>
  <si>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</si>
  <si>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</si>
  <si>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</si>
  <si>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</si>
  <si>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</si>
  <si>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</si>
  <si>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</si>
  <si>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</si>
  <si>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</si>
  <si>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</si>
  <si>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</si>
  <si>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</si>
  <si>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</si>
  <si>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</si>
  <si>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</si>
  <si>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</si>
  <si>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</si>
  <si>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</si>
  <si>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</si>
  <si>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</si>
  <si>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</si>
  <si>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</si>
  <si>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</si>
  <si>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</si>
  <si>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</si>
  <si>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</si>
  <si>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</si>
  <si>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</si>
  <si>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</si>
  <si>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</si>
  <si>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</si>
  <si>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</si>
  <si>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</si>
  <si>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</si>
  <si>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</si>
  <si>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</si>
  <si>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</si>
  <si>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</si>
  <si>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</si>
  <si>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</si>
  <si>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</si>
  <si>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</si>
  <si>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</si>
  <si>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</si>
  <si>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</si>
  <si>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</si>
  <si>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</si>
  <si>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</si>
  <si>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</si>
  <si>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</si>
  <si>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</si>
  <si>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</si>
  <si>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</si>
  <si>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</si>
  <si>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</si>
  <si>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</si>
  <si>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</si>
  <si>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</si>
  <si>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</si>
  <si>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</si>
  <si>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</si>
  <si>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</si>
  <si>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</si>
  <si>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</si>
  <si>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</si>
  <si>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</si>
  <si>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</si>
  <si>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</si>
  <si>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</si>
  <si>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</si>
  <si>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</si>
  <si>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</si>
  <si>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</si>
  <si>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</si>
  <si>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</si>
  <si>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</si>
  <si>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</si>
  <si>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</si>
  <si>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</si>
  <si>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</si>
  <si>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</si>
  <si>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</si>
  <si>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</si>
  <si>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</si>
  <si>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</si>
  <si>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</si>
  <si>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</si>
  <si>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</si>
  <si>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</si>
  <si>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</si>
  <si>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</si>
  <si>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</si>
  <si>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</si>
  <si>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</si>
  <si>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</si>
  <si>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</si>
  <si>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</si>
  <si>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</si>
  <si>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</si>
  <si>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</si>
  <si>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</si>
  <si>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</si>
  <si>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</si>
  <si>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</si>
  <si>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</si>
  <si>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</si>
  <si>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</si>
  <si>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</si>
  <si>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</si>
  <si>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</si>
  <si>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</si>
  <si>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</si>
  <si>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</si>
  <si>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</si>
  <si>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</si>
  <si>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</si>
  <si>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</si>
  <si>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</si>
  <si>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</si>
  <si>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</si>
  <si>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</si>
  <si>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</si>
  <si>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</si>
  <si>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</si>
  <si>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</si>
  <si>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</si>
  <si>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</si>
  <si>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</si>
  <si>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</si>
  <si>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</si>
  <si>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</si>
  <si>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</si>
  <si>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</si>
  <si>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</si>
  <si>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</si>
  <si>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</si>
  <si>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</si>
  <si>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</si>
  <si>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</si>
  <si>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</si>
  <si>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</si>
  <si>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</si>
  <si>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</si>
  <si>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</si>
  <si>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</si>
  <si>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</si>
  <si>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</si>
  <si>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</si>
  <si>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</si>
  <si>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</si>
  <si>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</si>
  <si>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</si>
  <si>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</si>
  <si>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</si>
  <si>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</si>
  <si>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</si>
  <si>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</si>
  <si>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</si>
  <si>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</si>
  <si>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</si>
  <si>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</si>
  <si>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</si>
  <si>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</si>
  <si>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</si>
  <si>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</si>
  <si>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</si>
  <si>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</si>
  <si>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</si>
  <si>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</si>
  <si>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</si>
  <si>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</si>
  <si>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</si>
  <si>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</si>
  <si>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</si>
  <si>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</si>
  <si>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</si>
  <si>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</si>
  <si>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</si>
  <si>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</si>
  <si>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</si>
  <si>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</si>
  <si>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</si>
  <si>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</si>
  <si>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</si>
  <si>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</si>
  <si>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</si>
  <si>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</si>
  <si>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</si>
  <si>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</si>
  <si>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</si>
  <si>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</si>
  <si>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</si>
  <si>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</si>
  <si>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</si>
  <si>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</si>
  <si>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</si>
  <si>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</si>
  <si>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</si>
  <si>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</si>
  <si>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</si>
  <si>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</si>
  <si>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</si>
  <si>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</si>
  <si>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</si>
  <si>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</si>
  <si>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</si>
  <si>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</si>
  <si>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</si>
  <si>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</si>
  <si>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</si>
  <si>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</si>
  <si>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</si>
  <si>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</si>
  <si>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</si>
  <si>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</si>
  <si>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</si>
  <si>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</si>
  <si>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</si>
  <si>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</si>
  <si>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</si>
  <si>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</si>
  <si>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</si>
  <si>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</si>
  <si>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</si>
  <si>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</si>
  <si>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</si>
  <si>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</si>
  <si>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</si>
  <si>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</si>
  <si>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</si>
  <si>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</si>
  <si>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</si>
  <si>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</si>
  <si>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</si>
  <si>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</si>
  <si>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</si>
  <si>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</si>
  <si>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</si>
  <si>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</si>
  <si>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</si>
  <si>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</si>
  <si>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</si>
  <si>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</si>
  <si>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</si>
  <si>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</si>
  <si>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</si>
  <si>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</si>
  <si>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</si>
  <si>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</si>
  <si>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</si>
  <si>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</si>
  <si>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</si>
  <si>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</si>
  <si>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</si>
  <si>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</si>
  <si>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</si>
  <si>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</si>
  <si>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</si>
  <si>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</si>
  <si>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</si>
  <si>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</si>
  <si>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</si>
  <si>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</si>
  <si>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</si>
  <si>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</si>
  <si>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</si>
  <si>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</si>
  <si>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</si>
  <si>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</si>
  <si>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</si>
  <si>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</si>
  <si>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</si>
  <si>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</si>
  <si>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</si>
  <si>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</si>
  <si>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</si>
  <si>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</si>
  <si>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</si>
  <si>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</si>
  <si>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</si>
  <si>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</si>
  <si>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</si>
  <si>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</si>
  <si>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</si>
  <si>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</si>
  <si>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</si>
  <si>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</si>
  <si>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</si>
  <si>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</si>
  <si>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</si>
  <si>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</si>
  <si>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</si>
  <si>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</si>
  <si>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</si>
  <si>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</si>
  <si>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</si>
  <si>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</si>
  <si>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</si>
  <si>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</si>
  <si>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</si>
  <si>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</si>
  <si>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</si>
  <si>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</si>
  <si>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</si>
  <si>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</si>
  <si>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</si>
  <si>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</si>
  <si>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</si>
  <si>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</si>
  <si>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</si>
  <si>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</si>
  <si>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</si>
  <si>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</si>
  <si>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</si>
  <si>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</si>
  <si>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</si>
  <si>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</si>
  <si>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</si>
  <si>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</si>
  <si>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</si>
  <si>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</si>
  <si>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</si>
  <si>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</si>
  <si>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</si>
  <si>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</si>
  <si>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</si>
  <si>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</si>
  <si>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</si>
  <si>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</si>
  <si>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</si>
  <si>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</si>
  <si>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</si>
  <si>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</si>
  <si>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</si>
  <si>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</si>
  <si>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</si>
  <si>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</si>
  <si>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</si>
  <si>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</si>
  <si>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</si>
  <si>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</si>
  <si>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</si>
  <si>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</si>
  <si>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</si>
  <si>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</si>
  <si>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</si>
  <si>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</si>
  <si>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</si>
  <si>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</si>
  <si>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</si>
  <si>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</si>
  <si>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</si>
  <si>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</si>
  <si>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</si>
  <si>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</si>
  <si>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</si>
  <si>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</si>
  <si>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</si>
  <si>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</si>
  <si>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</si>
  <si>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</si>
  <si>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</si>
  <si>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</si>
  <si>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</si>
  <si>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</si>
  <si>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</si>
  <si>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</si>
  <si>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</si>
  <si>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</si>
  <si>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</si>
  <si>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</si>
  <si>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</si>
  <si>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</si>
  <si>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</si>
  <si>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</si>
  <si>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</si>
  <si>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</si>
  <si>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</si>
  <si>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</si>
  <si>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</si>
  <si>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</si>
  <si>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</si>
  <si>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</si>
  <si>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</si>
  <si>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</si>
  <si>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</si>
  <si>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</si>
  <si>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</si>
  <si>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</si>
  <si>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</si>
  <si>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</si>
  <si>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</si>
  <si>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</si>
  <si>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</si>
  <si>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</si>
  <si>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</si>
  <si>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</si>
  <si>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</si>
  <si>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</si>
  <si>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</si>
  <si>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</si>
  <si>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</si>
  <si>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</si>
  <si>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</si>
  <si>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</si>
  <si>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</si>
  <si>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</si>
  <si>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</si>
  <si>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</si>
  <si>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</si>
  <si>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</si>
  <si>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</si>
  <si>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</si>
  <si>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</si>
  <si>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</si>
  <si>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</si>
  <si>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</si>
  <si>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</si>
  <si>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</si>
  <si>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</si>
  <si>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</si>
  <si>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</si>
  <si>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</si>
  <si>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</si>
  <si>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</si>
  <si>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</si>
  <si>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</si>
  <si>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</si>
  <si>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</si>
  <si>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</si>
  <si>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</si>
  <si>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</si>
  <si>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</si>
  <si>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</si>
  <si>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</si>
  <si>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</si>
  <si>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</si>
  <si>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</si>
  <si>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</si>
  <si>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</si>
  <si>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</si>
  <si>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</si>
  <si>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</si>
  <si>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</si>
  <si>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</si>
  <si>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</si>
  <si>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</si>
  <si>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</si>
  <si>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</si>
  <si>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</si>
  <si>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</si>
  <si>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</si>
  <si>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</si>
  <si>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</si>
  <si>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</si>
  <si>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</si>
  <si>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</si>
  <si>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</si>
  <si>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</si>
  <si>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</si>
  <si>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</si>
  <si>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</si>
  <si>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</si>
  <si>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</si>
  <si>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</si>
  <si>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</si>
  <si>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</si>
  <si>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</si>
  <si>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</si>
  <si>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</si>
  <si>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</si>
  <si>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</si>
  <si>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</si>
  <si>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</si>
  <si>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</si>
  <si>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</si>
  <si>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</si>
  <si>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</si>
  <si>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</si>
  <si>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</si>
  <si>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</si>
  <si>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</si>
  <si>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</si>
  <si>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</si>
  <si>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</si>
  <si>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</si>
  <si>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</si>
  <si>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</si>
  <si>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</si>
  <si>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</si>
  <si>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</si>
  <si>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</si>
  <si>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</si>
  <si>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</si>
  <si>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</si>
  <si>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</si>
  <si>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</si>
  <si>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</si>
  <si>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</si>
  <si>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</si>
  <si>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</si>
  <si>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</si>
  <si>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</si>
  <si>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</si>
  <si>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</si>
  <si>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</si>
  <si>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</si>
  <si>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</si>
  <si>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</si>
  <si>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</si>
  <si>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</si>
  <si>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</si>
  <si>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</si>
  <si>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</si>
  <si>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</si>
  <si>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</si>
  <si>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</si>
  <si>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</si>
  <si>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</si>
  <si>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</si>
  <si>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</si>
  <si>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</si>
  <si>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</si>
  <si>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</si>
  <si>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</si>
  <si>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</si>
  <si>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</si>
  <si>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</si>
  <si>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</si>
  <si>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</si>
  <si>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</si>
  <si>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</si>
  <si>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</si>
  <si>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</si>
  <si>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</si>
  <si>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</si>
  <si>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</si>
  <si>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</si>
  <si>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</si>
  <si>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</si>
  <si>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</si>
  <si>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</si>
  <si>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</si>
  <si>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</si>
  <si>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</si>
  <si>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</si>
  <si>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</si>
  <si>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</si>
  <si>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</si>
  <si>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</si>
  <si>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</si>
  <si>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</si>
  <si>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</si>
  <si>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</si>
  <si>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</si>
  <si>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</si>
  <si>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</si>
  <si>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</si>
  <si>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</si>
  <si>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</si>
  <si>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</si>
  <si>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</si>
  <si>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</si>
  <si>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</si>
  <si>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</si>
  <si>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</si>
  <si>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</si>
  <si>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</si>
  <si>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</si>
  <si>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</si>
  <si>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</si>
  <si>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</si>
  <si>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</si>
  <si>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</si>
  <si>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</si>
  <si>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</si>
  <si>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</si>
  <si>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</si>
  <si>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</si>
  <si>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</si>
  <si>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</si>
  <si>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</si>
  <si>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</si>
  <si>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</si>
  <si>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</si>
  <si>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</si>
  <si>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</si>
  <si>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</si>
  <si>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</si>
  <si>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</si>
  <si>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</si>
  <si>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</si>
  <si>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</si>
  <si>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</si>
  <si>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</si>
  <si>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</si>
  <si>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</si>
  <si>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</si>
  <si>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</si>
  <si>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</si>
  <si>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</si>
  <si>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</si>
  <si>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</si>
  <si>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</si>
  <si>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</si>
  <si>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</si>
  <si>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</si>
  <si>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</si>
  <si>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</si>
  <si>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</si>
  <si>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</si>
  <si>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</si>
  <si>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</si>
  <si>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</si>
  <si>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</si>
  <si>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</si>
  <si>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</si>
  <si>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</si>
  <si>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</si>
  <si>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</si>
  <si>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</si>
  <si>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</si>
  <si>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</si>
  <si>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</si>
  <si>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</si>
  <si>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</si>
  <si>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</si>
  <si>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</si>
  <si>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</si>
  <si>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</si>
  <si>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</si>
  <si>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</si>
  <si>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</si>
  <si>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</si>
  <si>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</si>
  <si>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</si>
  <si>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</si>
  <si>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</si>
  <si>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</si>
  <si>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</si>
  <si>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</si>
  <si>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</si>
  <si>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</si>
  <si>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</si>
  <si>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</si>
  <si>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</si>
  <si>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</si>
  <si>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</si>
  <si>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</si>
  <si>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</si>
  <si>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</si>
  <si>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</si>
  <si>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</si>
  <si>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</si>
  <si>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</si>
  <si>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</si>
  <si>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</si>
  <si>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</si>
  <si>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</si>
  <si>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</si>
  <si>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</si>
  <si>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</si>
  <si>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</si>
  <si>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</si>
  <si>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</si>
  <si>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</si>
  <si>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</si>
  <si>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</si>
  <si>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</si>
  <si>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</si>
  <si>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</si>
  <si>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</si>
  <si>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</si>
  <si>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</si>
  <si>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</si>
  <si>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</si>
  <si>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</si>
  <si>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</si>
  <si>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</si>
  <si>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</si>
  <si>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</si>
  <si>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</si>
  <si>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</si>
  <si>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</si>
  <si>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</si>
  <si>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</si>
  <si>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</si>
  <si>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</si>
  <si>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</si>
  <si>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</si>
  <si>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</si>
  <si>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</si>
  <si>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</si>
  <si>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</si>
  <si>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</si>
  <si>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</si>
  <si>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</si>
  <si>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</si>
  <si>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</si>
  <si>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</si>
  <si>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</si>
  <si>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</si>
  <si>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</si>
  <si>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</si>
  <si>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</si>
  <si>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</si>
  <si>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</si>
  <si>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</si>
  <si>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</si>
  <si>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</si>
  <si>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</si>
  <si>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</si>
  <si>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</si>
  <si>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</si>
  <si>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</si>
  <si>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</si>
  <si>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</si>
  <si>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</si>
  <si>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</si>
  <si>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</si>
  <si>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</si>
  <si>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</si>
  <si>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</si>
  <si>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</si>
  <si>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</si>
  <si>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</si>
  <si>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</si>
  <si>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</si>
  <si>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</si>
  <si>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</si>
  <si>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</si>
  <si>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</si>
  <si>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</si>
  <si>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</si>
  <si>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</si>
  <si>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</si>
  <si>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</si>
  <si>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</si>
  <si>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</si>
  <si>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</si>
  <si>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</si>
  <si>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</si>
  <si>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</si>
  <si>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</si>
  <si>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</si>
  <si>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</si>
  <si>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</si>
  <si>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</si>
  <si>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</si>
  <si>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</si>
  <si>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</si>
  <si>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</si>
  <si>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</si>
  <si>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</si>
  <si>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</si>
  <si>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</si>
  <si>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</si>
  <si>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</si>
  <si>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</si>
  <si>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</si>
  <si>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</si>
  <si>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</si>
  <si>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</si>
  <si>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</si>
  <si>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</si>
  <si>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</si>
  <si>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</si>
  <si>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</si>
  <si>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</si>
  <si>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</si>
  <si>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</si>
  <si>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</si>
  <si>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</si>
  <si>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</si>
  <si>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</si>
  <si>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</si>
  <si>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</si>
  <si>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</si>
  <si>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</si>
  <si>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</si>
  <si>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</si>
  <si>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</si>
  <si>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</si>
  <si>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</si>
  <si>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</si>
  <si>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</si>
  <si>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</si>
  <si>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</si>
  <si>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</si>
  <si>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</si>
  <si>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</si>
  <si>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</si>
  <si>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</si>
  <si>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</si>
  <si>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</si>
  <si>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</si>
  <si>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</si>
  <si>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</si>
  <si>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</si>
  <si>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</si>
  <si>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</si>
  <si>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</si>
  <si>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</si>
  <si>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</si>
  <si>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</si>
  <si>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</si>
  <si>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</si>
  <si>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</si>
  <si>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</si>
  <si>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</si>
  <si>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</si>
  <si>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</si>
  <si>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</si>
  <si>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</si>
  <si>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</si>
  <si>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</si>
  <si>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</si>
  <si>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</si>
  <si>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</si>
  <si>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</si>
  <si>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</si>
  <si>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</si>
  <si>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</si>
  <si>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</si>
  <si>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</si>
  <si>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</si>
  <si>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</si>
  <si>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</si>
  <si>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</si>
  <si>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</si>
  <si>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</si>
  <si>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</si>
  <si>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</si>
  <si>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</si>
  <si>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</si>
  <si>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</si>
  <si>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</si>
  <si>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</si>
  <si>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</si>
  <si>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</si>
  <si>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</si>
  <si>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</si>
  <si>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</si>
  <si>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</si>
  <si>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</si>
  <si>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</si>
  <si>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</si>
  <si>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</si>
  <si>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</si>
  <si>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</si>
  <si>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</si>
  <si>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</si>
  <si>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</si>
  <si>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</si>
  <si>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</si>
  <si>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</si>
  <si>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</si>
  <si>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</si>
  <si>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</si>
  <si>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</si>
  <si>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</si>
  <si>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</si>
  <si>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</si>
  <si>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</si>
  <si>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</si>
  <si>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</si>
  <si>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</si>
  <si>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</si>
  <si>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</si>
  <si>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</si>
  <si>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</si>
  <si>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</si>
  <si>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</si>
  <si>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</si>
  <si>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</si>
  <si>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</si>
  <si>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</si>
  <si>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</si>
  <si>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</si>
  <si>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</si>
  <si>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</si>
  <si>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</si>
  <si>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</si>
  <si>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</si>
  <si>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</si>
  <si>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</si>
  <si>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</si>
  <si>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</si>
  <si>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</si>
  <si>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</si>
  <si>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</si>
  <si>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</si>
  <si>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</si>
  <si>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</si>
  <si>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</si>
  <si>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</si>
  <si>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</si>
  <si>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</si>
  <si>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</si>
  <si>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</si>
  <si>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</si>
  <si>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</si>
  <si>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</si>
  <si>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</si>
  <si>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</si>
  <si>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</si>
  <si>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</si>
  <si>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</si>
  <si>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</si>
  <si>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</si>
  <si>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</si>
  <si>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</si>
  <si>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</si>
  <si>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</si>
  <si>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</si>
  <si>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</si>
  <si>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</si>
  <si>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</si>
  <si>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</si>
  <si>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</si>
  <si>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</si>
  <si>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</si>
  <si>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</si>
  <si>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</si>
  <si>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</si>
  <si>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</si>
  <si>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</si>
  <si>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</si>
  <si>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</si>
  <si>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</si>
  <si>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</si>
  <si>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</si>
  <si>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</si>
  <si>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</si>
  <si>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</si>
  <si>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</si>
  <si>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</si>
  <si>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</si>
  <si>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</si>
  <si>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</si>
  <si>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</si>
  <si>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</si>
  <si>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</si>
  <si>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</si>
  <si>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</si>
  <si>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</si>
  <si>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</si>
  <si>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</si>
  <si>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</si>
  <si>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</si>
  <si>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</si>
  <si>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</si>
  <si>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</si>
  <si>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</si>
  <si>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</si>
  <si>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</si>
  <si>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</si>
  <si>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</si>
  <si>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</si>
  <si>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</si>
  <si>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</si>
  <si>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</si>
  <si>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</si>
  <si>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</si>
  <si>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</si>
  <si>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</si>
  <si>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</si>
  <si>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</si>
  <si>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</si>
  <si>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</si>
  <si>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</si>
  <si>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</si>
  <si>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</si>
  <si>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</si>
  <si>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</si>
  <si>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</si>
  <si>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</si>
  <si>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</si>
  <si>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</si>
  <si>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</si>
  <si>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</si>
  <si>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</si>
  <si>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</si>
  <si>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</si>
  <si>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</si>
  <si>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</si>
  <si>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</si>
  <si>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</si>
  <si>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</si>
  <si>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</si>
  <si>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</si>
  <si>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</si>
  <si>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</si>
  <si>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</si>
  <si>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</si>
  <si>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</si>
  <si>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</si>
  <si>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</si>
  <si>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</si>
  <si>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</si>
  <si>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</si>
  <si>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</si>
  <si>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</si>
  <si>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</si>
  <si>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</si>
  <si>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</si>
  <si>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</si>
  <si>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</si>
  <si>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</si>
  <si>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</si>
  <si>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</si>
  <si>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</si>
  <si>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</si>
  <si>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</si>
  <si>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</si>
  <si>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</si>
  <si>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</si>
  <si>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</si>
  <si>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</si>
  <si>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</si>
  <si>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</si>
  <si>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</si>
  <si>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</si>
  <si>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</si>
  <si>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</si>
  <si>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</si>
  <si>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</si>
  <si>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</si>
  <si>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</si>
  <si>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</si>
  <si>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</si>
  <si>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</si>
  <si>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</si>
  <si>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</si>
  <si>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</si>
  <si>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</si>
  <si>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</si>
  <si>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</si>
  <si>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</si>
  <si>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</si>
  <si>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</si>
  <si>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</si>
  <si>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</si>
  <si>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</si>
  <si>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</si>
  <si>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</si>
  <si>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</si>
  <si>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</si>
  <si>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</si>
  <si>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</si>
  <si>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</si>
  <si>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</si>
  <si>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</si>
  <si>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</si>
  <si>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</si>
  <si>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</si>
  <si>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</si>
  <si>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</si>
  <si>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</si>
  <si>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</si>
  <si>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</si>
  <si>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</si>
  <si>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</si>
  <si>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</si>
  <si>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</si>
  <si>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</si>
  <si>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</si>
  <si>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</si>
  <si>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</si>
  <si>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</si>
  <si>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</si>
  <si>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</si>
  <si>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</si>
  <si>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</si>
  <si>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</si>
  <si>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</si>
  <si>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</si>
  <si>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</si>
  <si>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</si>
  <si>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</si>
  <si>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</si>
  <si>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</si>
  <si>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</si>
  <si>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</si>
  <si>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</si>
  <si>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</si>
  <si>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</si>
  <si>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</si>
  <si>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</si>
  <si>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</si>
  <si>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</si>
  <si>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</si>
  <si>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</si>
  <si>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</si>
  <si>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</si>
  <si>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</si>
  <si>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</si>
  <si>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</si>
  <si>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</si>
  <si>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</si>
  <si>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</si>
  <si>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</si>
  <si>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</si>
  <si>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</si>
  <si>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</si>
  <si>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</si>
  <si>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</si>
  <si>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</si>
  <si>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</si>
  <si>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</si>
  <si>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</si>
  <si>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</si>
  <si>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</si>
  <si>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</si>
  <si>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</si>
  <si>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</si>
  <si>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</si>
  <si>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</si>
  <si>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</si>
  <si>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</si>
  <si>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</si>
  <si>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</si>
  <si>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</si>
  <si>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</si>
  <si>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</si>
  <si>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</si>
  <si>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</si>
  <si>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</si>
  <si>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</si>
  <si>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</si>
  <si>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</si>
  <si>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</si>
  <si>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</si>
  <si>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</si>
  <si>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</si>
  <si>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</si>
  <si>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</si>
  <si>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</si>
  <si>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</si>
  <si>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</si>
  <si>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</si>
  <si>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</si>
  <si>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</si>
  <si>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</si>
  <si>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</si>
  <si>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</si>
  <si>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</si>
  <si>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</si>
  <si>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</si>
  <si>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</si>
  <si>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</si>
  <si>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</si>
  <si>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</si>
  <si>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</si>
  <si>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</si>
  <si>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</si>
  <si>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</si>
  <si>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</si>
  <si>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</si>
  <si>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</si>
  <si>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</si>
  <si>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</si>
  <si>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</si>
  <si>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</si>
  <si>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</si>
  <si>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</si>
  <si>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</si>
  <si>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</si>
  <si>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</si>
  <si>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</si>
  <si>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</si>
  <si>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</si>
  <si>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</si>
  <si>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</si>
  <si>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</si>
  <si>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</si>
  <si>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</si>
  <si>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</si>
  <si>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</si>
  <si>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</si>
  <si>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</si>
  <si>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</si>
  <si>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</si>
  <si>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</si>
  <si>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</si>
  <si>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</si>
  <si>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</si>
  <si>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</si>
  <si>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</si>
  <si>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</si>
  <si>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</si>
  <si>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</si>
  <si>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</si>
  <si>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</si>
  <si>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</si>
  <si>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</si>
  <si>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</si>
  <si>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</si>
  <si>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</si>
  <si>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</si>
  <si>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</si>
  <si>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</si>
  <si>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</si>
  <si>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</si>
  <si>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</si>
  <si>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</si>
  <si>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</si>
  <si>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</si>
  <si>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</si>
  <si>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</si>
  <si>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</si>
  <si>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</si>
  <si>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</si>
  <si>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</si>
  <si>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</si>
  <si>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</si>
  <si>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</si>
  <si>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</si>
  <si>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</si>
  <si>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</si>
  <si>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</si>
  <si>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</si>
  <si>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</si>
  <si>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</si>
  <si>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</si>
  <si>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</si>
  <si>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</si>
  <si>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</si>
  <si>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</si>
  <si>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</si>
  <si>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</si>
  <si>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</si>
  <si>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</si>
  <si>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</si>
  <si>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</si>
  <si>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</si>
  <si>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</si>
  <si>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</si>
  <si>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</si>
  <si>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</si>
  <si>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</si>
  <si>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</si>
  <si>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</si>
  <si>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</si>
  <si>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</si>
  <si>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</si>
  <si>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</si>
  <si>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</si>
  <si>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</si>
  <si>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</si>
  <si>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</si>
  <si>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</si>
  <si>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</si>
  <si>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</si>
  <si>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</si>
  <si>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</si>
  <si>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</si>
  <si>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</si>
  <si>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</si>
  <si>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</si>
  <si>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</si>
  <si>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</si>
  <si>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</si>
  <si>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</si>
  <si>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</si>
  <si>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</si>
  <si>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</si>
  <si>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</si>
  <si>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</si>
  <si>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</si>
  <si>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</si>
  <si>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</si>
  <si>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</si>
  <si>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</si>
  <si>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</si>
  <si>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</si>
  <si>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</si>
  <si>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</si>
  <si>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</si>
  <si>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</si>
  <si>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</si>
  <si>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</si>
  <si>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</si>
  <si>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</si>
  <si>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</si>
  <si>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</si>
  <si>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</si>
  <si>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</si>
  <si>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</si>
  <si>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</si>
  <si>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</si>
  <si>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</si>
  <si>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</si>
  <si>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</si>
  <si>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</si>
  <si>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</si>
  <si>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</si>
  <si>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</si>
  <si>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</si>
  <si>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</si>
  <si>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</si>
  <si>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</si>
  <si>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</si>
  <si>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</si>
  <si>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</si>
  <si>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</si>
  <si>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</si>
  <si>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</si>
  <si>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</si>
  <si>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</si>
  <si>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</si>
  <si>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</si>
  <si>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</si>
  <si>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</si>
  <si>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</si>
  <si>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</si>
  <si>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</si>
  <si>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</si>
  <si>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</si>
  <si>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</si>
  <si>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</si>
  <si>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</si>
  <si>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</si>
  <si>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</si>
  <si>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</si>
  <si>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</si>
  <si>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</si>
  <si>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</si>
  <si>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</si>
  <si>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</si>
  <si>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</si>
  <si>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</si>
  <si>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</si>
  <si>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</si>
  <si>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</si>
  <si>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</si>
  <si>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</si>
  <si>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</si>
  <si>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</si>
  <si>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</si>
  <si>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</si>
  <si>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</si>
  <si>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</si>
  <si>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</si>
  <si>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</si>
  <si>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</si>
  <si>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</si>
  <si>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</si>
  <si>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</si>
  <si>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</si>
  <si>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</si>
  <si>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</si>
  <si>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</si>
  <si>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</si>
  <si>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</si>
  <si>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</si>
  <si>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</si>
  <si>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</si>
  <si>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</si>
  <si>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</si>
  <si>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</si>
  <si>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</si>
  <si>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</si>
  <si>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</si>
  <si>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</si>
  <si>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</si>
  <si>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</si>
  <si>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</si>
  <si>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</si>
  <si>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</si>
  <si>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</si>
  <si>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</si>
  <si>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</si>
  <si>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</si>
  <si>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</si>
  <si>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</si>
  <si>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</si>
  <si>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</si>
  <si>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</si>
  <si>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</si>
  <si>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</si>
  <si>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</si>
  <si>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</si>
  <si>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</si>
  <si>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</si>
  <si>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</si>
  <si>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</si>
  <si>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</si>
  <si>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</si>
  <si>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</si>
  <si>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</si>
  <si>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</si>
  <si>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</si>
  <si>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</si>
  <si>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</si>
  <si>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</si>
  <si>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</si>
  <si>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</si>
  <si>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</si>
  <si>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</si>
  <si>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</si>
  <si>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</si>
  <si>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</si>
  <si>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</si>
  <si>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</si>
  <si>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</si>
  <si>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</si>
  <si>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</si>
  <si>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</si>
  <si>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</si>
  <si>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</si>
  <si>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</si>
  <si>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</si>
  <si>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</si>
  <si>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</si>
  <si>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</si>
  <si>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</si>
  <si>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</si>
  <si>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</si>
  <si>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</si>
  <si>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</si>
  <si>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</si>
  <si>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</si>
  <si>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</si>
  <si>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</si>
  <si>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</si>
  <si>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</si>
  <si>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</si>
  <si>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</si>
  <si>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</si>
  <si>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</si>
  <si>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</si>
  <si>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</si>
  <si>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</si>
  <si>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</si>
  <si>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</si>
  <si>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</si>
  <si>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</si>
  <si>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</si>
  <si>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</si>
  <si>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</si>
  <si>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</si>
  <si>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</si>
  <si>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</si>
  <si>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</si>
  <si>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</si>
  <si>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</si>
  <si>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</si>
  <si>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</si>
  <si>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</si>
  <si>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</si>
  <si>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</si>
  <si>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</si>
  <si>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</si>
  <si>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</si>
  <si>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</si>
  <si>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</si>
  <si>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</si>
  <si>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</si>
  <si>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</si>
  <si>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</si>
  <si>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</si>
  <si>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</si>
  <si>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</si>
  <si>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</si>
  <si>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</si>
  <si>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</si>
  <si>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</si>
  <si>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</si>
  <si>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</si>
  <si>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</si>
  <si>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</si>
  <si>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</si>
  <si>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</si>
  <si>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</si>
  <si>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</si>
  <si>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</si>
  <si>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</si>
  <si>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</si>
  <si>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</si>
  <si>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</si>
  <si>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</si>
  <si>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</si>
  <si>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</si>
  <si>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</si>
  <si>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</si>
  <si>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</si>
  <si>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</si>
  <si>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</si>
  <si>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</si>
  <si>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</si>
  <si>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</si>
  <si>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</si>
  <si>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</si>
  <si>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</si>
  <si>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</si>
  <si>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</si>
  <si>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</si>
  <si>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</si>
  <si>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</si>
  <si>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</si>
  <si>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</si>
  <si>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</si>
  <si>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</si>
  <si>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</si>
  <si>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</si>
  <si>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</si>
  <si>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</si>
  <si>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</si>
  <si>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</si>
  <si>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</si>
  <si>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</si>
  <si>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</si>
  <si>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</si>
  <si>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</si>
  <si>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</si>
  <si>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</si>
  <si>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</si>
  <si>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</si>
  <si>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</si>
  <si>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</si>
  <si>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</si>
  <si>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</si>
  <si>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</si>
  <si>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</si>
  <si>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</si>
  <si>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</si>
  <si>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</si>
  <si>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</si>
  <si>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</si>
  <si>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</si>
  <si>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</si>
  <si>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</si>
  <si>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</si>
  <si>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</si>
  <si>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</si>
  <si>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</si>
  <si>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</si>
  <si>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</si>
  <si>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</si>
  <si>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</si>
  <si>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</si>
  <si>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</si>
  <si>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</si>
  <si>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</si>
  <si>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</si>
  <si>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</si>
  <si>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</si>
  <si>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</si>
  <si>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</si>
  <si>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</si>
  <si>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</si>
  <si>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</si>
  <si>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</si>
  <si>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</si>
  <si>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</si>
  <si>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</si>
  <si>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</si>
  <si>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</si>
  <si>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</si>
  <si>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</si>
  <si>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</si>
  <si>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</si>
  <si>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</si>
  <si>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</si>
  <si>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</si>
  <si>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</si>
  <si>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</si>
  <si>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</si>
  <si>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</si>
  <si>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</si>
  <si>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</si>
  <si>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</si>
  <si>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</si>
  <si>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</si>
  <si>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</si>
  <si>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</si>
  <si>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</si>
  <si>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</si>
  <si>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</si>
  <si>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</si>
  <si>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</si>
  <si>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</si>
  <si>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</si>
  <si>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</si>
  <si>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</si>
  <si>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</si>
  <si>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</si>
  <si>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</si>
  <si>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</si>
  <si>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</si>
  <si>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</si>
  <si>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</si>
  <si>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</si>
  <si>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</si>
  <si>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</si>
  <si>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</si>
  <si>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</si>
  <si>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</si>
  <si>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</si>
  <si>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</si>
  <si>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</si>
  <si>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</si>
  <si>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</si>
  <si>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</si>
  <si>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</si>
  <si>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</si>
  <si>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</si>
  <si>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</si>
  <si>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</si>
  <si>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</si>
  <si>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</si>
  <si>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</si>
  <si>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</si>
  <si>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</si>
  <si>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</si>
  <si>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</si>
  <si>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</si>
  <si>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</si>
  <si>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</si>
  <si>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</si>
  <si>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</si>
  <si>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</si>
  <si>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</si>
  <si>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</si>
  <si>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</si>
  <si>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</si>
  <si>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</si>
  <si>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</si>
  <si>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</si>
  <si>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</si>
  <si>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</si>
  <si>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</si>
  <si>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</si>
  <si>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</si>
  <si>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</si>
  <si>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</si>
  <si>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</si>
  <si>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</si>
  <si>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</si>
  <si>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</si>
  <si>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</si>
  <si>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</si>
  <si>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</si>
  <si>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</si>
  <si>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</si>
  <si>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</si>
  <si>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</si>
  <si>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</si>
  <si>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</si>
  <si>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</si>
  <si>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</si>
  <si>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</si>
  <si>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</si>
  <si>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</si>
  <si>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</si>
  <si>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</si>
  <si>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</si>
  <si>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</si>
  <si>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</si>
  <si>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</si>
  <si>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</si>
  <si>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</si>
  <si>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</si>
  <si>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</si>
  <si>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</si>
  <si>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</si>
  <si>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</si>
  <si>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</si>
  <si>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</si>
  <si>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</si>
  <si>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</si>
  <si>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</si>
  <si>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</si>
  <si>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</si>
  <si>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</si>
  <si>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</si>
  <si>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</si>
  <si>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</si>
  <si>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</si>
  <si>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</si>
  <si>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</si>
  <si>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</si>
  <si>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</si>
  <si>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</si>
  <si>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</si>
  <si>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</si>
  <si>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</si>
  <si>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</si>
  <si>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</si>
  <si>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</si>
  <si>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</si>
  <si>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</si>
  <si>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</si>
  <si>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</si>
  <si>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</si>
  <si>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</si>
  <si>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</si>
  <si>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</si>
  <si>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</si>
  <si>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</si>
  <si>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</si>
  <si>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</si>
  <si>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</si>
  <si>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</si>
  <si>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</si>
  <si>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</si>
  <si>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</si>
  <si>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</si>
  <si>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</si>
  <si>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</si>
  <si>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</si>
  <si>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</si>
  <si>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</si>
  <si>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</si>
  <si>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</si>
  <si>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</si>
  <si>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</si>
  <si>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</si>
  <si>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</si>
  <si>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</si>
  <si>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</si>
  <si>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</si>
  <si>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</si>
  <si>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</si>
  <si>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</si>
  <si>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</si>
  <si>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</si>
  <si>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</si>
  <si>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</si>
  <si>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</si>
  <si>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</si>
  <si>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</si>
  <si>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</si>
  <si>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</si>
  <si>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</si>
  <si>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</si>
  <si>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</si>
  <si>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</si>
  <si>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</si>
  <si>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</si>
  <si>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</si>
  <si>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</si>
  <si>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</si>
  <si>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</si>
  <si>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</si>
  <si>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</si>
  <si>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</si>
  <si>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</si>
  <si>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</si>
  <si>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</si>
  <si>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</si>
  <si>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</si>
  <si>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</si>
  <si>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</si>
  <si>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</si>
  <si>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</si>
  <si>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</si>
  <si>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</si>
  <si>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</si>
  <si>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</si>
  <si>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</si>
  <si>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</si>
  <si>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</si>
  <si>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</si>
  <si>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</si>
  <si>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</si>
  <si>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</si>
  <si>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</si>
  <si>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</si>
  <si>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</si>
  <si>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</si>
  <si>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</si>
  <si>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</si>
  <si>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</si>
  <si>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</si>
  <si>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</si>
  <si>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</si>
  <si>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</si>
  <si>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</si>
  <si>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</si>
  <si>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</si>
  <si>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</si>
  <si>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</si>
  <si>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</si>
  <si>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</si>
  <si>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</si>
  <si>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</si>
  <si>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</si>
  <si>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</si>
  <si>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</si>
  <si>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</si>
  <si>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</si>
  <si>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</si>
  <si>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</si>
  <si>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</si>
  <si>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</si>
  <si>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</si>
  <si>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</si>
  <si>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</si>
  <si>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</si>
  <si>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</si>
  <si>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</si>
  <si>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</si>
  <si>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</si>
  <si>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</si>
  <si>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</si>
  <si>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</si>
  <si>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</si>
  <si>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</si>
  <si>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</si>
  <si>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</si>
  <si>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</si>
  <si>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</si>
  <si>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</si>
  <si>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</si>
  <si>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</si>
  <si>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</si>
  <si>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</si>
  <si>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</si>
  <si>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</si>
  <si>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</si>
  <si>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</si>
  <si>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</si>
  <si>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</si>
  <si>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</si>
  <si>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</si>
  <si>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</si>
  <si>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</si>
  <si>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</si>
  <si>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</si>
  <si>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</si>
  <si>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</si>
  <si>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</si>
  <si>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</si>
  <si>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</si>
  <si>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</si>
  <si>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</si>
  <si>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</si>
  <si>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</si>
  <si>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</si>
  <si>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</si>
  <si>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</si>
  <si>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</si>
  <si>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</si>
  <si>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</si>
  <si>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</si>
  <si>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</si>
  <si>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</si>
  <si>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</si>
  <si>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</si>
  <si>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</si>
  <si>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</si>
  <si>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</si>
  <si>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</si>
  <si>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</si>
  <si>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</si>
  <si>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</si>
  <si>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</si>
  <si>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</si>
  <si>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</si>
  <si>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</si>
  <si>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</si>
  <si>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</si>
  <si>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</si>
  <si>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</si>
  <si>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</si>
  <si>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</si>
  <si>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</si>
  <si>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</si>
  <si>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</si>
  <si>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</si>
  <si>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</si>
  <si>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</si>
  <si>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</si>
  <si>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</si>
  <si>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</si>
  <si>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</si>
  <si>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</si>
  <si>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</si>
  <si>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</si>
  <si>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</si>
  <si>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</si>
  <si>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</si>
  <si>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</si>
  <si>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</si>
  <si>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</si>
  <si>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</si>
  <si>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</si>
  <si>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</si>
  <si>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</si>
  <si>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</si>
  <si>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</si>
  <si>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</si>
  <si>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</si>
  <si>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</si>
  <si>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</si>
  <si>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</si>
  <si>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</si>
  <si>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</si>
  <si>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</si>
  <si>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</si>
  <si>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</si>
  <si>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</si>
  <si>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</si>
  <si>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</si>
  <si>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</si>
  <si>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</si>
  <si>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</si>
  <si>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</si>
  <si>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</si>
  <si>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</si>
  <si>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</si>
  <si>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</si>
  <si>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</si>
  <si>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</si>
  <si>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</si>
  <si>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</si>
  <si>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</si>
  <si>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</si>
  <si>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</si>
  <si>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</si>
  <si>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</si>
  <si>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</si>
  <si>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</si>
  <si>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</si>
  <si>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</si>
  <si>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</si>
  <si>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</si>
  <si>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</si>
  <si>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</si>
  <si>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</si>
  <si>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</si>
  <si>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</si>
  <si>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</si>
  <si>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</si>
  <si>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</si>
  <si>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</si>
  <si>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</si>
  <si>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</si>
  <si>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</si>
  <si>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</si>
  <si>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</si>
  <si>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</si>
  <si>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</si>
  <si>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</si>
  <si>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</si>
  <si>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</si>
  <si>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</si>
  <si>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</si>
  <si>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</si>
  <si>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</si>
  <si>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</si>
  <si>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</si>
  <si>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</si>
  <si>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</si>
  <si>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</si>
  <si>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</si>
  <si>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</si>
  <si>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</si>
  <si>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</si>
  <si>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</si>
  <si>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</si>
  <si>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</si>
  <si>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</si>
  <si>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</si>
  <si>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</si>
  <si>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</si>
  <si>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</si>
  <si>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</si>
  <si>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</si>
  <si>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</si>
  <si>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</si>
  <si>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</si>
  <si>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</si>
  <si>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</si>
  <si>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</si>
  <si>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</si>
  <si>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</si>
  <si>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</si>
  <si>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</si>
  <si>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</si>
  <si>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</si>
  <si>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</si>
  <si>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</si>
  <si>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</si>
  <si>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</si>
  <si>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</si>
  <si>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</si>
  <si>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</si>
  <si>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</si>
  <si>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</si>
  <si>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</si>
  <si>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</si>
  <si>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</si>
  <si>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</si>
  <si>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</si>
  <si>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</si>
  <si>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</si>
  <si>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</si>
  <si>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</si>
  <si>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</si>
  <si>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</si>
  <si>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</si>
  <si>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</si>
  <si>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</si>
  <si>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</si>
  <si>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</si>
  <si>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</si>
  <si>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</si>
  <si>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</si>
  <si>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</si>
  <si>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</si>
  <si>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</si>
  <si>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</si>
  <si>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</si>
  <si>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</si>
  <si>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</si>
  <si>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</si>
  <si>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</si>
  <si>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</si>
  <si>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</si>
  <si>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</si>
  <si>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</si>
  <si>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</si>
  <si>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</si>
  <si>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</si>
  <si>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</si>
  <si>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</si>
  <si>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</si>
  <si>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</si>
  <si>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</si>
  <si>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</si>
  <si>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</si>
  <si>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</si>
  <si>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</si>
  <si>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</si>
  <si>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</si>
  <si>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</si>
  <si>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</si>
  <si>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</si>
  <si>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</si>
  <si>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</si>
  <si>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</si>
  <si>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</si>
  <si>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</si>
  <si>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</si>
  <si>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</si>
  <si>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</si>
  <si>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</si>
  <si>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</si>
  <si>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</si>
  <si>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</si>
  <si>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</si>
  <si>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</si>
  <si>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</si>
  <si>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</si>
  <si>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</si>
  <si>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</si>
  <si>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</si>
  <si>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</si>
  <si>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</si>
  <si>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</si>
  <si>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</si>
  <si>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</si>
  <si>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</si>
  <si>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</si>
  <si>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</si>
  <si>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</si>
  <si>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</si>
  <si>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</si>
  <si>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</si>
  <si>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</si>
  <si>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</si>
  <si>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</si>
  <si>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</si>
  <si>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</si>
  <si>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</si>
  <si>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</si>
  <si>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</si>
  <si>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</si>
  <si>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</si>
  <si>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</si>
  <si>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</si>
  <si>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</si>
  <si>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</si>
  <si>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</si>
  <si>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</si>
  <si>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</si>
  <si>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</si>
  <si>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</si>
  <si>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</si>
  <si>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</si>
  <si>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</si>
  <si>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</si>
  <si>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</si>
  <si>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</si>
  <si>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</si>
  <si>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</si>
  <si>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</si>
  <si>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</si>
  <si>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</si>
  <si>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</si>
  <si>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</si>
  <si>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</si>
  <si>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</si>
  <si>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</si>
  <si>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</si>
  <si>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</si>
  <si>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</si>
  <si>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</si>
  <si>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</si>
  <si>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</si>
  <si>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</si>
  <si>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</si>
  <si>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</si>
  <si>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</si>
  <si>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</si>
  <si>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</si>
  <si>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</si>
  <si>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</si>
  <si>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</si>
  <si>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</si>
  <si>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</si>
  <si>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</si>
  <si>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</si>
  <si>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</si>
  <si>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</si>
  <si>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</si>
  <si>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</si>
  <si>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</si>
  <si>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</si>
  <si>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</si>
  <si>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</si>
  <si>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</si>
  <si>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</si>
  <si>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</si>
  <si>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</si>
  <si>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</si>
  <si>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</si>
  <si>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</si>
  <si>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</si>
  <si>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</si>
  <si>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</si>
  <si>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</si>
  <si>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</si>
  <si>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</si>
  <si>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</si>
  <si>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</si>
  <si>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</si>
  <si>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</si>
  <si>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</si>
  <si>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</si>
  <si>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</si>
  <si>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</si>
  <si>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</si>
  <si>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</si>
  <si>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</si>
  <si>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</si>
  <si>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</si>
  <si>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</si>
  <si>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</si>
  <si>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</si>
  <si>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</si>
  <si>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</si>
  <si>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</si>
  <si>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</si>
  <si>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</si>
  <si>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</si>
  <si>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</si>
  <si>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</si>
  <si>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</si>
  <si>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</si>
  <si>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</si>
  <si>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</si>
  <si>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</si>
  <si>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</si>
  <si>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</si>
  <si>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</si>
  <si>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</si>
  <si>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</si>
  <si>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</si>
  <si>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</si>
  <si>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</si>
  <si>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</si>
  <si>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</si>
  <si>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</si>
  <si>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</si>
  <si>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</si>
  <si>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</si>
  <si>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</si>
  <si>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</si>
  <si>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</si>
  <si>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</si>
  <si>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</si>
  <si>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</si>
  <si>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</si>
  <si>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</si>
  <si>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</si>
  <si>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</si>
  <si>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</si>
  <si>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</si>
  <si>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</si>
  <si>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</si>
  <si>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</si>
  <si>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</si>
  <si>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</si>
  <si>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</si>
  <si>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</si>
  <si>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</si>
  <si>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</si>
  <si>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</si>
  <si>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</si>
  <si>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</si>
  <si>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</si>
  <si>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</si>
  <si>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</si>
  <si>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</si>
  <si>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</si>
  <si>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</si>
  <si>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</si>
  <si>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</si>
  <si>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</si>
  <si>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</si>
  <si>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</si>
  <si>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</si>
  <si>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</si>
  <si>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</si>
  <si>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</si>
  <si>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</si>
  <si>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</si>
  <si>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</si>
  <si>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</si>
  <si>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</si>
  <si>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</si>
  <si>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</si>
  <si>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</si>
  <si>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</si>
  <si>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</si>
  <si>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</si>
  <si>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</si>
  <si>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</si>
  <si>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</si>
  <si>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</si>
  <si>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</si>
  <si>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</si>
  <si>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</si>
  <si>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</si>
  <si>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</si>
  <si>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</si>
  <si>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</si>
  <si>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</si>
  <si>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</si>
  <si>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</si>
  <si>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</si>
  <si>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</si>
  <si>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</si>
  <si>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</si>
  <si>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</si>
  <si>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</si>
  <si>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</si>
  <si>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</si>
  <si>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</si>
  <si>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</si>
  <si>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</si>
  <si>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</si>
  <si>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</si>
  <si>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</si>
  <si>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</si>
  <si>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</si>
  <si>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</si>
  <si>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</si>
  <si>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</si>
  <si>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</si>
  <si>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</si>
  <si>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</si>
  <si>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</si>
  <si>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</si>
  <si>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</si>
  <si>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</si>
  <si>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</si>
  <si>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</si>
  <si>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</si>
  <si>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</si>
  <si>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</si>
  <si>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</si>
  <si>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</si>
  <si>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</si>
  <si>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</si>
  <si>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</si>
  <si>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</si>
  <si>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</si>
  <si>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</si>
  <si>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</si>
  <si>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</si>
  <si>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</si>
  <si>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</si>
  <si>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</si>
  <si>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</si>
  <si>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</si>
  <si>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</si>
  <si>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</si>
  <si>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</si>
  <si>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</si>
  <si>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</si>
  <si>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</si>
  <si>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</si>
  <si>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</si>
  <si>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</si>
  <si>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</si>
  <si>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</si>
  <si>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</si>
  <si>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</si>
  <si>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</si>
  <si>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</si>
  <si>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</si>
  <si>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</si>
  <si>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</si>
  <si>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</si>
  <si>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</si>
  <si>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</si>
  <si>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</si>
  <si>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</si>
  <si>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</si>
  <si>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</si>
  <si>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</si>
  <si>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</si>
  <si>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</si>
  <si>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</si>
  <si>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</si>
  <si>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</si>
  <si>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</si>
  <si>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</si>
  <si>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</si>
  <si>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</si>
  <si>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</si>
  <si>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</si>
  <si>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</si>
  <si>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</si>
  <si>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</si>
  <si>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</si>
  <si>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</si>
  <si>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</si>
  <si>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</si>
  <si>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</si>
  <si>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</si>
  <si>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</si>
  <si>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</si>
  <si>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</si>
  <si>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</si>
  <si>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</si>
  <si>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</si>
  <si>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</si>
  <si>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</si>
  <si>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</si>
  <si>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</si>
  <si>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</si>
  <si>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</si>
  <si>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</si>
  <si>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</si>
  <si>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</si>
  <si>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</si>
  <si>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</si>
  <si>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</si>
  <si>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</si>
  <si>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</si>
  <si>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</si>
  <si>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</si>
  <si>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</si>
  <si>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</si>
  <si>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</si>
  <si>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</si>
  <si>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</si>
  <si>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</si>
  <si>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</si>
  <si>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</si>
  <si>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</si>
  <si>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</si>
  <si>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</si>
  <si>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</si>
  <si>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</si>
  <si>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</si>
  <si>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</si>
  <si>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</si>
  <si>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</si>
  <si>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</si>
  <si>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</si>
  <si>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</si>
  <si>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</si>
  <si>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</si>
  <si>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</si>
  <si>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</si>
  <si>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</si>
  <si>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</si>
  <si>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</si>
  <si>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</si>
  <si>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</si>
  <si>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</si>
  <si>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</si>
  <si>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</si>
  <si>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</si>
  <si>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</si>
  <si>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</si>
  <si>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</si>
  <si>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</si>
  <si>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</si>
  <si>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</si>
  <si>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</si>
  <si>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</si>
  <si>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</si>
  <si>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</si>
  <si>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</si>
  <si>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</si>
  <si>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</si>
  <si>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</si>
  <si>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</si>
  <si>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</si>
  <si>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</si>
  <si>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</si>
  <si>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</si>
  <si>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</si>
  <si>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</si>
  <si>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</si>
  <si>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</si>
  <si>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</si>
  <si>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</si>
  <si>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</si>
  <si>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</si>
  <si>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</si>
  <si>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</si>
  <si>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</si>
  <si>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</si>
  <si>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</si>
  <si>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</si>
  <si>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</si>
  <si>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</si>
  <si>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</si>
  <si>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</si>
  <si>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</si>
  <si>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</si>
  <si>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</si>
  <si>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</si>
  <si>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</si>
  <si>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</si>
  <si>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</si>
  <si>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</si>
  <si>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</si>
  <si>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</si>
  <si>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</si>
  <si>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</si>
  <si>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</si>
  <si>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</si>
  <si>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</si>
  <si>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</si>
  <si>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</si>
  <si>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</si>
  <si>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</si>
  <si>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</si>
  <si>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</si>
  <si>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</si>
  <si>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</si>
  <si>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</si>
  <si>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</si>
  <si>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</si>
  <si>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</si>
  <si>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</si>
  <si>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</si>
  <si>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</si>
  <si>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</si>
  <si>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</si>
  <si>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</si>
  <si>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</si>
  <si>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</si>
  <si>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</si>
  <si>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</si>
  <si>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</si>
  <si>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</si>
  <si>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</si>
  <si>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</si>
  <si>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</si>
  <si>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</si>
  <si>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</si>
  <si>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</si>
  <si>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</si>
  <si>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</si>
  <si>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</si>
  <si>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</si>
  <si>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</si>
  <si>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</si>
  <si>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</si>
  <si>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</si>
  <si>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</si>
  <si>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</si>
  <si>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</si>
  <si>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</si>
  <si>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</si>
  <si>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</si>
  <si>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</si>
  <si>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</si>
  <si>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</si>
  <si>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</si>
  <si>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</si>
  <si>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</si>
  <si>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</si>
  <si>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</si>
  <si>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</si>
  <si>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</si>
  <si>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</si>
  <si>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</si>
  <si>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</si>
  <si>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</si>
  <si>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</si>
  <si>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</si>
  <si>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</si>
  <si>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</si>
  <si>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</si>
  <si>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</si>
  <si>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</si>
  <si>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</si>
  <si>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</si>
  <si>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</si>
  <si>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</si>
  <si>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</si>
  <si>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</si>
  <si>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</si>
  <si>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</si>
  <si>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</si>
  <si>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</si>
  <si>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</si>
  <si>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</si>
  <si>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</si>
  <si>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</si>
  <si>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</si>
  <si>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</si>
  <si>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</si>
  <si>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</si>
  <si>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</si>
  <si>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</si>
  <si>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</si>
  <si>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</si>
  <si>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</si>
  <si>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</si>
  <si>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</si>
  <si>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</si>
  <si>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</si>
  <si>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</si>
  <si>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</si>
  <si>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</si>
  <si>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</si>
  <si>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</si>
  <si>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</si>
  <si>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</si>
  <si>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</si>
  <si>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</si>
  <si>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</si>
  <si>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</si>
  <si>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</si>
  <si>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</si>
  <si>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</si>
  <si>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</si>
  <si>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</si>
  <si>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</si>
  <si>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</si>
  <si>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</si>
  <si>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</si>
  <si>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</si>
  <si>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</si>
  <si>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</si>
  <si>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</si>
  <si>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</si>
  <si>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</si>
  <si>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</si>
  <si>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</si>
  <si>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</si>
  <si>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</si>
  <si>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</si>
  <si>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</si>
  <si>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</si>
  <si>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</si>
  <si>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</si>
  <si>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</si>
  <si>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</si>
  <si>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</si>
  <si>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</si>
  <si>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</si>
  <si>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</si>
  <si>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</si>
  <si>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</si>
  <si>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</si>
  <si>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</si>
  <si>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</si>
  <si>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</si>
  <si>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</si>
  <si>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</si>
  <si>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</si>
  <si>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</si>
  <si>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</si>
  <si>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</si>
  <si>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</si>
  <si>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</si>
  <si>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</si>
  <si>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</si>
  <si>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</si>
  <si>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</si>
  <si>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</si>
  <si>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</si>
  <si>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</si>
  <si>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</si>
  <si>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</si>
  <si>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</si>
  <si>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</si>
  <si>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</si>
  <si>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</si>
  <si>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</si>
  <si>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</si>
  <si>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</si>
  <si>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</si>
  <si>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</si>
  <si>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</si>
  <si>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</si>
  <si>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</si>
  <si>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</si>
  <si>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</si>
  <si>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</si>
  <si>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</si>
  <si>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</si>
  <si>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</si>
  <si>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</si>
  <si>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</si>
  <si>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</si>
  <si>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</si>
  <si>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</si>
  <si>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</si>
  <si>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</si>
  <si>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</si>
  <si>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</si>
  <si>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</si>
  <si>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</si>
  <si>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</si>
  <si>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</si>
  <si>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</si>
  <si>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</si>
  <si>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</si>
  <si>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</si>
  <si>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</si>
  <si>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</si>
  <si>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</si>
  <si>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</si>
  <si>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</si>
  <si>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</si>
  <si>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</si>
  <si>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</si>
  <si>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</si>
  <si>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</si>
  <si>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</si>
  <si>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</si>
  <si>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</si>
  <si>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</si>
  <si>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</si>
  <si>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</si>
  <si>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</si>
  <si>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</si>
  <si>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</si>
  <si>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</si>
  <si>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</si>
  <si>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</si>
  <si>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</si>
  <si>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</si>
  <si>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</si>
  <si>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</si>
  <si>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</si>
  <si>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</si>
  <si>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</si>
  <si>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</si>
  <si>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</si>
  <si>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</si>
  <si>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</si>
  <si>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</si>
  <si>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</si>
  <si>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</si>
  <si>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</si>
  <si>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</si>
  <si>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</si>
  <si>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</si>
  <si>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</si>
  <si>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</si>
  <si>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</si>
  <si>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</si>
  <si>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</si>
  <si>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</si>
  <si>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</si>
  <si>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</si>
  <si>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</si>
  <si>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</si>
  <si>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</si>
  <si>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</si>
  <si>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</si>
  <si>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</si>
  <si>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</si>
  <si>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</si>
  <si>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</si>
  <si>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</si>
  <si>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</si>
  <si>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</si>
  <si>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</si>
  <si>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</si>
  <si>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</si>
  <si>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</si>
  <si>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</si>
  <si>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</si>
  <si>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</si>
  <si>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</si>
  <si>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</si>
  <si>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</si>
  <si>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</si>
  <si>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</si>
  <si>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</si>
  <si>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</si>
  <si>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</si>
  <si>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</si>
  <si>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</si>
  <si>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</si>
  <si>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</si>
  <si>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</si>
  <si>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</si>
  <si>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</si>
  <si>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</si>
  <si>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</si>
  <si>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</si>
  <si>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</si>
  <si>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</si>
  <si>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</si>
  <si>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</si>
  <si>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</si>
  <si>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</si>
  <si>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</si>
  <si>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</si>
  <si>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</si>
  <si>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</si>
  <si>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</si>
  <si>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</si>
  <si>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</si>
  <si>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</si>
  <si>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</si>
  <si>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</si>
  <si>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</si>
  <si>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</si>
  <si>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</si>
  <si>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</si>
  <si>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</si>
  <si>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</si>
  <si>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</si>
  <si>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</si>
  <si>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</si>
  <si>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</si>
  <si>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</si>
  <si>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</si>
  <si>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</si>
  <si>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</si>
  <si>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</si>
  <si>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</si>
  <si>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</si>
  <si>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</si>
  <si>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</si>
  <si>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</si>
  <si>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</si>
  <si>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</si>
  <si>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</si>
  <si>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</si>
  <si>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</si>
  <si>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</si>
  <si>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</si>
  <si>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</si>
  <si>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</si>
  <si>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</si>
  <si>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</si>
  <si>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</si>
  <si>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</si>
  <si>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</si>
  <si>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</si>
  <si>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</si>
  <si>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</si>
  <si>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</si>
  <si>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</si>
  <si>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</si>
  <si>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</si>
  <si>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</si>
  <si>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</si>
  <si>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</si>
  <si>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</si>
  <si>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</si>
  <si>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</si>
  <si>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</si>
  <si>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</si>
  <si>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</si>
  <si>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</si>
  <si>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</si>
  <si>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</si>
  <si>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</si>
  <si>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</si>
  <si>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</si>
  <si>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</si>
  <si>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</si>
  <si>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</si>
  <si>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</si>
  <si>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</si>
  <si>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</si>
  <si>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</si>
  <si>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</si>
  <si>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</si>
  <si>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</si>
  <si>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</si>
  <si>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</si>
  <si>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</si>
  <si>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</si>
  <si>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</si>
  <si>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</si>
  <si>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</si>
  <si>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</si>
  <si>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</si>
  <si>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</si>
  <si>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</si>
  <si>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</si>
  <si>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</si>
  <si>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</si>
  <si>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</si>
  <si>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</si>
  <si>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</si>
  <si>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</si>
  <si>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</si>
  <si>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</si>
  <si>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</si>
  <si>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</si>
  <si>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</si>
  <si>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</si>
  <si>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</si>
  <si>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</si>
  <si>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</si>
  <si>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</si>
  <si>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</si>
  <si>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</si>
  <si>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</si>
  <si>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</si>
  <si>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</si>
  <si>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</si>
  <si>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</si>
  <si>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</si>
  <si>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</si>
  <si>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</si>
  <si>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</si>
  <si>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</si>
  <si>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</si>
  <si>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</si>
  <si>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</si>
  <si>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</si>
  <si>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</si>
  <si>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</si>
  <si>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</si>
  <si>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</si>
  <si>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</si>
  <si>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</si>
  <si>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</si>
  <si>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</si>
  <si>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</si>
  <si>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</si>
  <si>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</si>
  <si>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</si>
  <si>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</si>
  <si>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</si>
  <si>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</si>
  <si>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</si>
  <si>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</si>
  <si>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</si>
  <si>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</si>
  <si>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</si>
  <si>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</si>
  <si>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</si>
  <si>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</si>
  <si>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</si>
  <si>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</si>
  <si>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</si>
  <si>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</si>
  <si>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</si>
  <si>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</si>
  <si>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</si>
  <si>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</si>
  <si>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</si>
  <si>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</si>
  <si>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</si>
  <si>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</si>
  <si>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</si>
  <si>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</si>
  <si>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</si>
  <si>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</si>
  <si>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</si>
  <si>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</si>
  <si>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</si>
  <si>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</si>
  <si>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</si>
  <si>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</si>
  <si>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</si>
  <si>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</si>
  <si>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</si>
  <si>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</si>
  <si>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</si>
  <si>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</si>
  <si>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</si>
  <si>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</si>
  <si>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</si>
  <si>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</si>
  <si>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</si>
  <si>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</si>
  <si>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</si>
  <si>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</si>
  <si>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</si>
  <si>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</si>
  <si>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</si>
  <si>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</si>
  <si>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</si>
  <si>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</si>
  <si>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</si>
  <si>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</si>
  <si>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</si>
  <si>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</si>
  <si>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</si>
  <si>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</si>
  <si>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</si>
  <si>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</si>
  <si>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</si>
  <si>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</si>
  <si>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</si>
  <si>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</si>
  <si>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</si>
  <si>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</si>
  <si>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</si>
  <si>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</si>
  <si>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</si>
  <si>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</si>
  <si>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</si>
  <si>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</si>
  <si>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</si>
  <si>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</si>
  <si>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</si>
  <si>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</si>
  <si>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</si>
  <si>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</si>
  <si>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</si>
  <si>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</si>
  <si>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</si>
  <si>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</si>
  <si>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</si>
  <si>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</si>
  <si>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</si>
  <si>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</si>
  <si>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</si>
  <si>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</si>
  <si>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</si>
  <si>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</si>
  <si>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</si>
  <si>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</si>
  <si>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</si>
  <si>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</si>
  <si>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</si>
  <si>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</si>
  <si>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</si>
  <si>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</si>
  <si>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</si>
  <si>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</si>
  <si>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</si>
  <si>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</si>
  <si>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</si>
  <si>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</si>
  <si>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</si>
  <si>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</si>
  <si>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</si>
  <si>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</si>
  <si>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</si>
  <si>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</si>
  <si>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</si>
  <si>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</si>
  <si>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</si>
  <si>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</si>
  <si>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</si>
  <si>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</si>
  <si>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</si>
  <si>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</si>
  <si>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</si>
  <si>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</si>
  <si>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</si>
  <si>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</si>
  <si>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</si>
  <si>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</si>
  <si>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</si>
  <si>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</si>
  <si>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</si>
  <si>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</si>
  <si>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</si>
  <si>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</si>
  <si>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</si>
  <si>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</si>
  <si>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</si>
  <si>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</si>
  <si>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</si>
  <si>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</si>
  <si>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</si>
  <si>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</si>
  <si>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</si>
  <si>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</si>
  <si>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</si>
  <si>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</si>
  <si>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</si>
  <si>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</si>
  <si>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</si>
  <si>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</si>
  <si>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</si>
  <si>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</si>
  <si>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</si>
  <si>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</si>
  <si>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</si>
  <si>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</si>
  <si>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</si>
  <si>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</si>
  <si>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</si>
  <si>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</si>
  <si>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</si>
  <si>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</si>
  <si>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</si>
  <si>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</si>
  <si>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</si>
  <si>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</si>
  <si>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</si>
  <si>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</si>
  <si>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</si>
  <si>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</si>
  <si>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</si>
  <si>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</si>
  <si>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</si>
  <si>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</si>
  <si>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</si>
  <si>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</si>
  <si>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</si>
  <si>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</si>
  <si>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</si>
  <si>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</si>
  <si>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</si>
  <si>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</si>
  <si>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</si>
  <si>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</si>
  <si>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</si>
  <si>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</si>
  <si>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</si>
  <si>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</si>
  <si>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</si>
  <si>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</si>
  <si>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</si>
  <si>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</si>
  <si>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</si>
  <si>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</si>
  <si>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</si>
  <si>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</si>
  <si>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</si>
  <si>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</si>
  <si>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</si>
  <si>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</si>
  <si>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</si>
  <si>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</si>
  <si>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</si>
  <si>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</si>
  <si>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</si>
  <si>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</si>
  <si>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</si>
  <si>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</si>
  <si>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</si>
  <si>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</si>
  <si>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</si>
  <si>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</si>
  <si>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</si>
  <si>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</si>
  <si>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</si>
  <si>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</si>
  <si>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</si>
  <si>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</si>
  <si>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</si>
  <si>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</si>
  <si>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</si>
  <si>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</si>
  <si>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</si>
  <si>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</si>
  <si>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</si>
  <si>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</si>
  <si>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</si>
  <si>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</si>
  <si>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</si>
  <si>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</si>
  <si>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</si>
  <si>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</si>
  <si>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</si>
  <si>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</si>
  <si>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</si>
  <si>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</si>
  <si>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</si>
  <si>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</si>
  <si>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</si>
  <si>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</si>
  <si>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</si>
  <si>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</si>
  <si>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</si>
  <si>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</si>
  <si>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</si>
  <si>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</si>
  <si>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</si>
  <si>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</si>
  <si>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</si>
  <si>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</si>
  <si>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</si>
  <si>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</si>
  <si>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</si>
  <si>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</si>
  <si>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</si>
  <si>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</si>
  <si>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</si>
  <si>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</si>
  <si>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</si>
  <si>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</si>
  <si>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</si>
  <si>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</si>
  <si>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</si>
  <si>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</si>
  <si>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</si>
  <si>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</si>
  <si>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</si>
  <si>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</si>
  <si>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</si>
  <si>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</si>
  <si>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</si>
  <si>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</si>
  <si>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</si>
  <si>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</si>
  <si>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</si>
  <si>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</si>
  <si>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</si>
  <si>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</si>
  <si>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</si>
  <si>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</si>
  <si>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</si>
  <si>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</si>
  <si>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</si>
  <si>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</si>
  <si>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</si>
  <si>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</si>
  <si>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</si>
  <si>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</si>
  <si>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</si>
  <si>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</si>
  <si>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</si>
  <si>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</si>
  <si>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</si>
  <si>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</si>
  <si>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</si>
  <si>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</si>
  <si>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</si>
  <si>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</si>
  <si>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</si>
  <si>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</si>
  <si>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</si>
  <si>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</si>
  <si>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</si>
  <si>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</si>
  <si>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</si>
  <si>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</si>
  <si>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</si>
  <si>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</si>
  <si>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</si>
  <si>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</si>
  <si>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</si>
  <si>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</si>
  <si>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</si>
  <si>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</si>
  <si>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</si>
  <si>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</si>
  <si>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</si>
  <si>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</si>
  <si>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</si>
  <si>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</si>
  <si>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</si>
  <si>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</si>
  <si>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</si>
  <si>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</si>
  <si>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</si>
  <si>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</si>
  <si>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</si>
  <si>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</si>
  <si>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</si>
  <si>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</si>
  <si>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</si>
  <si>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</si>
  <si>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</si>
  <si>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</si>
  <si>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</si>
  <si>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</si>
  <si>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</si>
  <si>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</si>
  <si>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</si>
  <si>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</si>
  <si>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</si>
  <si>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</si>
  <si>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</si>
  <si>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</si>
  <si>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</si>
  <si>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</si>
  <si>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</si>
  <si>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</si>
  <si>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</si>
  <si>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</si>
  <si>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</si>
  <si>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</si>
  <si>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</si>
  <si>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</si>
  <si>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</si>
  <si>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</si>
  <si>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</si>
  <si>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</si>
  <si>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</si>
  <si>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</si>
  <si>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</si>
  <si>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</si>
  <si>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</si>
  <si>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</si>
  <si>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</si>
  <si>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</si>
  <si>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</si>
  <si>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</si>
  <si>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</si>
  <si>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</si>
  <si>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</si>
  <si>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</si>
  <si>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</si>
  <si>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</si>
  <si>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</si>
  <si>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</si>
  <si>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</si>
  <si>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</si>
  <si>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</si>
  <si>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</si>
  <si>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</si>
  <si>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</si>
  <si>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</si>
  <si>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</si>
  <si>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</si>
  <si>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</si>
  <si>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</si>
  <si>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</si>
  <si>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</si>
  <si>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</si>
  <si>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</si>
  <si>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</si>
  <si>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</si>
  <si>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</si>
  <si>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</si>
  <si>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</si>
  <si>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</si>
  <si>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</si>
  <si>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</si>
  <si>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</si>
  <si>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</si>
  <si>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</si>
  <si>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</si>
  <si>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</si>
  <si>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</si>
  <si>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</si>
  <si>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</si>
  <si>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</si>
  <si>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</si>
  <si>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</si>
  <si>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</si>
  <si>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</si>
  <si>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</si>
  <si>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</si>
  <si>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</si>
  <si>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</si>
  <si>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</si>
  <si>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</si>
  <si>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</si>
  <si>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</si>
  <si>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</si>
  <si>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</si>
  <si>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</si>
  <si>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</si>
  <si>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</si>
  <si>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</si>
  <si>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</si>
  <si>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</si>
  <si>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</si>
  <si>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</si>
  <si>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</si>
  <si>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</si>
  <si>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</si>
  <si>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</si>
  <si>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</si>
  <si>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</si>
  <si>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</si>
  <si>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</si>
  <si>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</si>
  <si>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</si>
  <si>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</si>
  <si>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</si>
  <si>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</si>
  <si>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</si>
  <si>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</si>
  <si>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</si>
  <si>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</si>
  <si>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</si>
  <si>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</si>
  <si>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</si>
  <si>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</si>
  <si>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</si>
  <si>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</si>
  <si>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</si>
  <si>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</si>
  <si>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</si>
  <si>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</si>
  <si>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</si>
  <si>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</si>
  <si>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</si>
  <si>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</si>
  <si>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</si>
  <si>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</si>
  <si>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</si>
  <si>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</si>
  <si>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</si>
  <si>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</si>
  <si>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</si>
  <si>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</si>
  <si>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</si>
  <si>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</si>
  <si>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</si>
  <si>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</si>
  <si>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</si>
  <si>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</si>
  <si>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</si>
  <si>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</si>
  <si>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</si>
  <si>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</si>
  <si>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</si>
  <si>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</si>
  <si>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</si>
  <si>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</si>
  <si>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</si>
  <si>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</si>
  <si>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</si>
  <si>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</si>
  <si>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</si>
  <si>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</si>
  <si>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</si>
  <si>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</si>
  <si>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</si>
  <si>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</si>
  <si>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</si>
  <si>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</si>
  <si>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</si>
  <si>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</si>
  <si>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</si>
  <si>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</si>
  <si>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</si>
  <si>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</si>
  <si>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</si>
  <si>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</si>
  <si>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</si>
  <si>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</si>
  <si>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</si>
  <si>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</si>
  <si>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</si>
  <si>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</si>
  <si>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</si>
  <si>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</si>
  <si>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</si>
  <si>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</si>
  <si>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</si>
  <si>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</si>
  <si>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</si>
  <si>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</si>
  <si>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</si>
  <si>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</si>
  <si>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</si>
  <si>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</si>
  <si>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</si>
  <si>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</si>
  <si>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</si>
  <si>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</si>
  <si>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</si>
  <si>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</si>
  <si>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</si>
  <si>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</si>
  <si>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</si>
  <si>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</si>
  <si>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</si>
  <si>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</si>
  <si>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</si>
  <si>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</si>
  <si>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</si>
  <si>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</si>
  <si>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</si>
  <si>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</si>
  <si>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</si>
  <si>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</si>
  <si>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</si>
  <si>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</si>
  <si>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</si>
  <si>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</si>
  <si>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</si>
  <si>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</si>
  <si>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</si>
  <si>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</si>
  <si>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</si>
  <si>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</si>
  <si>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</si>
  <si>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</si>
  <si>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</si>
  <si>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</si>
  <si>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</si>
  <si>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</si>
  <si>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</si>
  <si>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</si>
  <si>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</si>
  <si>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</si>
  <si>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</si>
  <si>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</si>
  <si>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</si>
  <si>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</si>
  <si>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</si>
  <si>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</si>
  <si>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</si>
  <si>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</si>
  <si>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</si>
  <si>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</si>
  <si>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</si>
  <si>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</si>
  <si>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</si>
  <si>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</si>
  <si>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</si>
  <si>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</si>
  <si>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</si>
  <si>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</si>
  <si>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</si>
  <si>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</si>
  <si>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</si>
  <si>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</si>
  <si>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</si>
  <si>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</si>
  <si>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</si>
  <si>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</si>
  <si>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</si>
  <si>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</si>
  <si>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</si>
  <si>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</si>
  <si>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</si>
  <si>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</si>
  <si>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</si>
  <si>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</si>
  <si>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</si>
  <si>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</si>
  <si>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</si>
  <si>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</si>
  <si>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</si>
  <si>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</si>
  <si>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</si>
  <si>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</si>
  <si>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</si>
  <si>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</si>
  <si>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</si>
  <si>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</si>
  <si>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</si>
  <si>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</si>
  <si>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</si>
  <si>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</si>
  <si>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</si>
  <si>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</si>
  <si>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</si>
  <si>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</si>
  <si>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</si>
  <si>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</si>
  <si>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</si>
  <si>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</si>
  <si>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</si>
  <si>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</si>
  <si>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</si>
  <si>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</si>
  <si>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</si>
  <si>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</si>
  <si>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</si>
  <si>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</si>
  <si>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</si>
  <si>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</si>
  <si>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</si>
  <si>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</si>
  <si>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</si>
  <si>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</si>
  <si>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</si>
  <si>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</si>
  <si>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</si>
  <si>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</si>
  <si>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</si>
  <si>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</si>
  <si>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</si>
  <si>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</si>
  <si>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</si>
  <si>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</si>
  <si>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</si>
  <si>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</si>
  <si>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</si>
  <si>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</si>
  <si>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</si>
  <si>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</si>
  <si>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</si>
  <si>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</si>
  <si>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</si>
  <si>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</si>
  <si>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</si>
  <si>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</si>
  <si>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</si>
  <si>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</si>
  <si>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</si>
  <si>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</si>
  <si>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</si>
  <si>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</si>
  <si>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</si>
  <si>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</si>
  <si>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</si>
  <si>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</si>
  <si>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</si>
  <si>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</si>
  <si>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</si>
  <si>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</si>
  <si>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</si>
  <si>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</si>
  <si>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</si>
  <si>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</si>
  <si>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</si>
  <si>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</si>
  <si>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</si>
  <si>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</si>
  <si>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</si>
  <si>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</si>
  <si>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</si>
  <si>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</si>
  <si>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</si>
  <si>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</si>
  <si>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</si>
  <si>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</si>
  <si>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</si>
  <si>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</si>
  <si>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</si>
  <si>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</si>
  <si>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</si>
  <si>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</si>
  <si>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</si>
  <si>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</si>
  <si>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</si>
  <si>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</si>
  <si>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</si>
  <si>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</si>
  <si>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</si>
  <si>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</si>
  <si>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</si>
  <si>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</si>
  <si>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</si>
  <si>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</si>
  <si>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</si>
  <si>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</si>
  <si>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</si>
  <si>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</si>
  <si>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</si>
  <si>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</si>
  <si>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</si>
  <si>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</si>
  <si>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</si>
  <si>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</si>
  <si>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</si>
  <si>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</si>
  <si>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</si>
  <si>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</si>
  <si>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</si>
  <si>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</si>
  <si>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</si>
  <si>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</si>
  <si>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</si>
  <si>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</si>
  <si>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</si>
  <si>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</si>
  <si>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</si>
  <si>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</si>
  <si>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</si>
  <si>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</si>
  <si>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</si>
  <si>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</si>
  <si>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</si>
  <si>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</si>
  <si>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</si>
  <si>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</si>
  <si>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</si>
  <si>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</si>
  <si>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</si>
  <si>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</si>
  <si>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</si>
  <si>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</si>
  <si>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</si>
  <si>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</si>
  <si>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</si>
  <si>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</si>
  <si>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</si>
  <si>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</si>
  <si>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</si>
  <si>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</si>
  <si>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</si>
  <si>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</si>
  <si>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</si>
  <si>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</si>
  <si>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</si>
  <si>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</si>
  <si>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</si>
  <si>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</si>
  <si>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</si>
  <si>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</si>
  <si>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</si>
  <si>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</si>
  <si>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</si>
  <si>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</si>
  <si>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</si>
  <si>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</si>
  <si>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</si>
  <si>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</si>
  <si>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</si>
  <si>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</si>
  <si>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</si>
  <si>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</si>
  <si>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</si>
  <si>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</si>
  <si>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</si>
  <si>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</si>
  <si>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</si>
  <si>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</si>
  <si>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</si>
  <si>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</si>
  <si>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</si>
  <si>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</si>
  <si>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</si>
  <si>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</si>
  <si>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</si>
  <si>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</si>
  <si>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</si>
  <si>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</si>
  <si>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</si>
  <si>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</si>
  <si>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</si>
  <si>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</si>
  <si>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</si>
  <si>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</si>
  <si>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</si>
  <si>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</si>
  <si>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</si>
  <si>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</si>
  <si>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</si>
  <si>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</si>
  <si>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</si>
  <si>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</si>
  <si>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</si>
  <si>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</si>
  <si>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</si>
  <si>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</si>
  <si>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</si>
  <si>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</si>
  <si>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</si>
  <si>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</si>
  <si>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</si>
  <si>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</si>
  <si>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</si>
  <si>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</si>
  <si>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</si>
  <si>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</si>
  <si>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</si>
  <si>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</si>
  <si>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</si>
  <si>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</si>
  <si>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</si>
  <si>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</si>
  <si>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</si>
  <si>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</si>
  <si>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</si>
  <si>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</si>
  <si>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</si>
  <si>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</si>
  <si>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</si>
  <si>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</si>
  <si>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</si>
  <si>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</si>
  <si>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</si>
  <si>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</si>
  <si>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</si>
  <si>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</si>
  <si>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</si>
  <si>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</si>
  <si>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</si>
  <si>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</si>
  <si>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</si>
  <si>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</si>
  <si>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</si>
  <si>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</si>
  <si>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</si>
  <si>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</si>
  <si>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</si>
  <si>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</si>
  <si>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</si>
  <si>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</si>
  <si>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</si>
  <si>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</si>
  <si>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</si>
  <si>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</si>
  <si>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</si>
  <si>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</si>
  <si>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</si>
  <si>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</si>
  <si>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</si>
  <si>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</si>
  <si>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</si>
  <si>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</si>
  <si>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</si>
  <si>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</si>
  <si>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</si>
  <si>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</si>
  <si>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</si>
  <si>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</si>
  <si>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</si>
  <si>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</si>
  <si>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</si>
  <si>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</si>
  <si>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</si>
  <si>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</si>
  <si>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</si>
  <si>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</si>
  <si>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</si>
  <si>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</si>
  <si>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</si>
  <si>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</si>
  <si>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</si>
  <si>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</si>
  <si>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</si>
  <si>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</si>
  <si>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</si>
  <si>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</si>
  <si>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</si>
  <si>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</si>
  <si>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</si>
  <si>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</si>
  <si>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</si>
  <si>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</si>
  <si>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</si>
  <si>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</si>
  <si>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</si>
  <si>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</si>
  <si>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</si>
  <si>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</si>
  <si>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</si>
  <si>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</si>
  <si>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</si>
  <si>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</si>
  <si>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</si>
  <si>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</si>
  <si>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</si>
  <si>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</si>
  <si>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</si>
  <si>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</si>
  <si>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</si>
  <si>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</si>
  <si>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</si>
  <si>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</si>
  <si>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</si>
  <si>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</si>
  <si>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</si>
  <si>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</si>
  <si>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</si>
  <si>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</si>
  <si>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</si>
  <si>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</si>
  <si>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</si>
  <si>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</si>
  <si>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</si>
  <si>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</si>
  <si>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</si>
  <si>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</si>
  <si>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</si>
  <si>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</si>
  <si>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</si>
  <si>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</si>
  <si>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</si>
  <si>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</si>
  <si>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</si>
  <si>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</si>
  <si>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</si>
  <si>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</si>
  <si>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</si>
  <si>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</si>
  <si>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</si>
  <si>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</si>
  <si>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</si>
  <si>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</si>
  <si>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</si>
  <si>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</si>
  <si>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</si>
  <si>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</si>
  <si>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</si>
  <si>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</si>
  <si>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</si>
  <si>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</si>
  <si>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</si>
  <si>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</si>
  <si>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</si>
  <si>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</si>
  <si>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</si>
  <si>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</si>
  <si>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</si>
  <si>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</si>
  <si>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</si>
  <si>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</si>
  <si>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</si>
  <si>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</si>
  <si>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</si>
  <si>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</si>
  <si>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</si>
  <si>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</si>
  <si>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</si>
  <si>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</si>
  <si>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</si>
  <si>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</si>
  <si>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</si>
  <si>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</si>
  <si>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</si>
  <si>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</si>
  <si>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</si>
  <si>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</si>
  <si>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</si>
  <si>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</si>
  <si>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</si>
  <si>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</si>
  <si>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</si>
  <si>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</si>
  <si>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</si>
  <si>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</si>
  <si>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</si>
  <si>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</si>
  <si>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</si>
  <si>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</si>
  <si>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</si>
  <si>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</si>
  <si>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</si>
  <si>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</si>
  <si>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</si>
  <si>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</si>
  <si>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</si>
  <si>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</si>
  <si>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</si>
  <si>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</si>
  <si>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</si>
  <si>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</si>
  <si>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</si>
  <si>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</si>
  <si>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</si>
  <si>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</si>
  <si>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</si>
  <si>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</si>
  <si>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</si>
  <si>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</si>
  <si>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</si>
  <si>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</si>
  <si>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</si>
  <si>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</si>
  <si>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</si>
  <si>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</si>
  <si>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</si>
  <si>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</si>
  <si>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</si>
  <si>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</si>
  <si>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</si>
  <si>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</si>
  <si>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</si>
  <si>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</si>
  <si>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</si>
  <si>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</si>
  <si>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</si>
  <si>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</si>
  <si>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</si>
  <si>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</si>
  <si>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</si>
  <si>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</si>
  <si>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</si>
  <si>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</si>
  <si>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</si>
  <si>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</si>
  <si>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</si>
  <si>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</si>
  <si>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</si>
  <si>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</si>
  <si>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</si>
  <si>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</si>
  <si>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</si>
  <si>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</si>
  <si>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</si>
  <si>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</si>
  <si>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</si>
  <si>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</si>
  <si>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</si>
  <si>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</si>
  <si>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</si>
  <si>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</si>
  <si>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</si>
  <si>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</si>
  <si>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</si>
  <si>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</si>
  <si>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</si>
  <si>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</si>
  <si>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</si>
  <si>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</si>
  <si>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</si>
  <si>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</si>
  <si>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</si>
  <si>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</si>
  <si>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</si>
  <si>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</si>
  <si>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</si>
  <si>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</si>
  <si>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</si>
  <si>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</si>
  <si>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</si>
  <si>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</si>
  <si>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</si>
  <si>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</si>
  <si>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</si>
  <si>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</si>
  <si>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</si>
  <si>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</si>
  <si>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</si>
  <si>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</si>
  <si>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</si>
  <si>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</si>
  <si>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</si>
  <si>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</si>
  <si>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</si>
  <si>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</si>
  <si>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</si>
  <si>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</si>
  <si>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</si>
  <si>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</si>
  <si>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</si>
  <si>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</si>
  <si>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</si>
  <si>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</si>
  <si>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</si>
  <si>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</si>
  <si>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</si>
  <si>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</si>
  <si>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</si>
  <si>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</si>
  <si>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</si>
  <si>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</si>
  <si>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</si>
  <si>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</si>
  <si>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</si>
  <si>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</si>
  <si>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</si>
  <si>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</si>
  <si>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</si>
  <si>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</si>
  <si>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</si>
  <si>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</si>
  <si>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</si>
  <si>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</si>
  <si>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</si>
  <si>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</si>
  <si>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</si>
  <si>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</si>
  <si>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</si>
  <si>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</si>
  <si>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</si>
  <si>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</si>
  <si>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</si>
  <si>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</si>
  <si>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</si>
  <si>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</si>
  <si>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</si>
  <si>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</si>
  <si>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</si>
  <si>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</si>
  <si>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</si>
  <si>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</si>
  <si>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</si>
  <si>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</si>
  <si>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</si>
  <si>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</si>
  <si>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</si>
  <si>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</si>
  <si>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</si>
  <si>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</si>
  <si>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</si>
  <si>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</si>
  <si>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</si>
  <si>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</si>
  <si>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</si>
  <si>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</si>
  <si>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</si>
  <si>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</si>
  <si>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</si>
  <si>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</si>
  <si>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</si>
  <si>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</si>
  <si>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</si>
  <si>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</si>
  <si>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</si>
  <si>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</si>
  <si>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</si>
  <si>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</si>
  <si>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</si>
  <si>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</si>
  <si>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</si>
  <si>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</si>
  <si>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</si>
  <si>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</si>
  <si>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</si>
  <si>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</si>
  <si>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</si>
  <si>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</si>
  <si>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</si>
  <si>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</si>
  <si>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</si>
  <si>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</si>
  <si>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</si>
  <si>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</si>
  <si>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</si>
  <si>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</si>
  <si>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</si>
  <si>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</si>
  <si>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</si>
  <si>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</si>
  <si>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</si>
  <si>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</si>
  <si>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</si>
  <si>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</si>
  <si>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</si>
  <si>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</si>
  <si>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</si>
  <si>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</si>
  <si>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</si>
  <si>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</si>
  <si>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</si>
  <si>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</si>
  <si>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</si>
  <si>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</si>
  <si>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</si>
  <si>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</si>
  <si>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</si>
  <si>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</si>
  <si>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</si>
  <si>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</si>
  <si>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</si>
  <si>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</si>
  <si>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</si>
  <si>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</si>
  <si>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</si>
  <si>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</si>
  <si>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</si>
  <si>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</si>
  <si>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</si>
  <si>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</si>
  <si>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</si>
  <si>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</si>
  <si>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</si>
  <si>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</si>
  <si>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</si>
  <si>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</si>
  <si>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</si>
  <si>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</si>
  <si>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</si>
  <si>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</si>
  <si>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</si>
  <si>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</si>
  <si>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</si>
  <si>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</si>
  <si>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</si>
  <si>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</si>
  <si>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</si>
  <si>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</si>
  <si>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</si>
  <si>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</si>
  <si>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</si>
  <si>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</si>
  <si>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</si>
  <si>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</si>
  <si>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</si>
  <si>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</si>
  <si>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</si>
  <si>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</si>
  <si>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</si>
  <si>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</si>
  <si>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</si>
  <si>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</si>
  <si>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</si>
  <si>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</si>
  <si>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</si>
  <si>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</si>
  <si>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</si>
  <si>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</si>
  <si>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</si>
  <si>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</si>
  <si>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</si>
  <si>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</si>
  <si>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</si>
  <si>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</si>
  <si>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</si>
  <si>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</si>
  <si>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</si>
  <si>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</si>
  <si>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</si>
  <si>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</si>
  <si>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</si>
  <si>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</si>
  <si>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</si>
  <si>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</si>
  <si>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</si>
  <si>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</si>
  <si>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</si>
  <si>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</si>
  <si>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</si>
  <si>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</si>
  <si>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</si>
  <si>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</si>
  <si>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</si>
  <si>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</si>
  <si>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</si>
  <si>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</si>
  <si>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</si>
  <si>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</si>
  <si>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</si>
  <si>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</si>
  <si>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</si>
  <si>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</si>
  <si>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</si>
  <si>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</si>
  <si>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</si>
  <si>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</si>
  <si>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</si>
  <si>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</si>
  <si>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</si>
  <si>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</si>
  <si>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</si>
  <si>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</si>
  <si>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</si>
  <si>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</si>
  <si>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</si>
  <si>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</si>
  <si>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</si>
  <si>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</si>
  <si>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</si>
  <si>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</si>
  <si>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</si>
  <si>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</si>
  <si>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</si>
  <si>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</si>
  <si>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</si>
  <si>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</si>
  <si>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</si>
  <si>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</si>
  <si>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</si>
  <si>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</si>
  <si>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</si>
  <si>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</si>
  <si>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</si>
  <si>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</si>
  <si>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</si>
  <si>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</si>
  <si>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</si>
  <si>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</si>
  <si>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</si>
  <si>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</si>
  <si>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</si>
  <si>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</si>
  <si>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</si>
  <si>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</si>
  <si>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</si>
  <si>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</si>
  <si>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</si>
  <si>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</si>
  <si>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</si>
  <si>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</si>
  <si>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</si>
  <si>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</si>
  <si>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</si>
  <si>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</si>
  <si>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</si>
  <si>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</si>
  <si>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</si>
  <si>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</si>
  <si>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</si>
  <si>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</si>
  <si>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</si>
  <si>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</si>
  <si>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</si>
  <si>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</si>
  <si>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</si>
  <si>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</si>
  <si>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</si>
  <si>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</si>
  <si>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</si>
  <si>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</si>
  <si>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</si>
  <si>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</si>
  <si>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</si>
  <si>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</si>
  <si>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</si>
  <si>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</si>
  <si>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</si>
  <si>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</si>
  <si>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</si>
  <si>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</si>
  <si>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</si>
  <si>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</si>
  <si>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</si>
  <si>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</si>
  <si>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</si>
  <si>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</si>
  <si>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</si>
  <si>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</si>
  <si>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</si>
  <si>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</si>
  <si>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</si>
  <si>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</si>
  <si>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</si>
  <si>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</si>
  <si>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</si>
  <si>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</si>
  <si>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</si>
  <si>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</si>
  <si>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</si>
  <si>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</si>
  <si>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</si>
  <si>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</si>
  <si>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</si>
  <si>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</si>
  <si>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</si>
  <si>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</si>
  <si>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</si>
  <si>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</si>
  <si>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</si>
  <si>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</si>
  <si>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</si>
  <si>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</si>
  <si>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</si>
  <si>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</si>
  <si>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</si>
  <si>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</si>
  <si>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</si>
  <si>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</si>
  <si>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</si>
  <si>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</si>
  <si>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</si>
  <si>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</si>
  <si>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</si>
  <si>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</si>
  <si>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</si>
  <si>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</si>
  <si>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</si>
  <si>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</si>
  <si>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</si>
  <si>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</si>
  <si>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</si>
  <si>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</si>
  <si>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</si>
  <si>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</si>
  <si>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</si>
  <si>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</si>
  <si>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</si>
  <si>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</si>
  <si>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</si>
  <si>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</si>
  <si>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</si>
  <si>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</si>
  <si>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</si>
  <si>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</si>
  <si>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</si>
  <si>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</si>
  <si>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</si>
  <si>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</si>
  <si>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</si>
  <si>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</si>
  <si>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</si>
  <si>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</si>
  <si>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</si>
  <si>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</si>
  <si>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</si>
  <si>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</si>
  <si>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</si>
  <si>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</si>
  <si>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</si>
  <si>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</si>
  <si>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</si>
  <si>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</si>
  <si>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</si>
  <si>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</si>
  <si>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</si>
  <si>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</si>
  <si>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</si>
  <si>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</si>
  <si>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</si>
  <si>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</si>
  <si>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</si>
  <si>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</si>
  <si>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</si>
  <si>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</si>
  <si>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</si>
  <si>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</si>
  <si>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</si>
  <si>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</si>
  <si>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</si>
  <si>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</si>
  <si>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</si>
  <si>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</si>
  <si>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</si>
  <si>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</si>
  <si>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</si>
  <si>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</si>
  <si>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</si>
  <si>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</si>
  <si>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</si>
  <si>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</si>
  <si>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</si>
  <si>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</si>
  <si>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</si>
  <si>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</si>
  <si>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</si>
  <si>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</si>
  <si>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</si>
  <si>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</si>
  <si>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</si>
  <si>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</si>
  <si>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</si>
  <si>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</si>
  <si>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</si>
  <si>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</si>
  <si>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</si>
  <si>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</si>
  <si>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</si>
  <si>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</si>
  <si>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</si>
  <si>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</si>
  <si>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</si>
  <si>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</si>
  <si>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</si>
  <si>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</si>
  <si>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</si>
  <si>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</si>
  <si>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</si>
  <si>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</si>
  <si>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</si>
  <si>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</si>
  <si>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</si>
  <si>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</si>
  <si>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</si>
  <si>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</si>
  <si>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</si>
  <si>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</si>
  <si>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</si>
  <si>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</si>
  <si>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</si>
  <si>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</si>
  <si>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</si>
  <si>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</si>
  <si>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</si>
  <si>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</si>
  <si>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</si>
  <si>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</si>
  <si>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</si>
  <si>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</si>
  <si>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</si>
  <si>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</si>
  <si>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</si>
  <si>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</si>
  <si>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</si>
  <si>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</si>
  <si>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</si>
  <si>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</si>
  <si>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</si>
  <si>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</si>
  <si>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</si>
  <si>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</si>
  <si>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</si>
  <si>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</si>
  <si>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</si>
  <si>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</si>
  <si>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</si>
  <si>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</si>
  <si>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</si>
  <si>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</si>
  <si>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</si>
  <si>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</si>
  <si>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</si>
  <si>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</si>
  <si>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</si>
  <si>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</si>
  <si>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</si>
  <si>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</si>
  <si>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</si>
  <si>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</si>
  <si>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</si>
  <si>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</si>
  <si>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</si>
  <si>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</si>
  <si>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</si>
  <si>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</si>
  <si>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</si>
  <si>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</si>
  <si>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</si>
  <si>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</si>
  <si>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</si>
  <si>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</si>
  <si>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</si>
  <si>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</si>
  <si>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</si>
  <si>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</si>
  <si>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</si>
  <si>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</si>
  <si>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</si>
  <si>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</si>
  <si>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</si>
  <si>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</si>
  <si>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</si>
  <si>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</si>
  <si>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</si>
  <si>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</si>
  <si>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</si>
  <si>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</si>
  <si>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</si>
  <si>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</si>
  <si>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</si>
  <si>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</si>
  <si>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</si>
  <si>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</si>
  <si>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</si>
  <si>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</si>
  <si>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</si>
  <si>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</si>
  <si>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</si>
  <si>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</si>
  <si>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</si>
  <si>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</si>
  <si>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</si>
  <si>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</si>
  <si>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</si>
  <si>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</si>
  <si>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</si>
  <si>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</si>
  <si>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</si>
  <si>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</si>
  <si>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</si>
  <si>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</si>
  <si>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</si>
  <si>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</si>
  <si>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</si>
  <si>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</si>
  <si>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</si>
  <si>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</si>
  <si>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</si>
  <si>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</si>
  <si>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</si>
  <si>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</si>
  <si>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</si>
  <si>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</si>
  <si>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</si>
  <si>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</si>
  <si>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</si>
  <si>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</si>
  <si>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</si>
  <si>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</si>
  <si>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</si>
  <si>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</si>
  <si>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</si>
  <si>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</si>
  <si>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</si>
  <si>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</si>
  <si>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</si>
  <si>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</si>
  <si>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</si>
  <si>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</si>
  <si>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</si>
  <si>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</si>
  <si>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</si>
  <si>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</si>
  <si>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</si>
  <si>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</si>
  <si>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</si>
  <si>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</si>
  <si>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</si>
  <si>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</si>
  <si>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</si>
  <si>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</si>
  <si>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</si>
  <si>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</si>
  <si>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</si>
  <si>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</si>
  <si>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</si>
  <si>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</si>
  <si>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</si>
  <si>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</si>
  <si>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</si>
  <si>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</si>
  <si>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</si>
  <si>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</si>
  <si>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</si>
  <si>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</si>
  <si>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</si>
  <si>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</si>
  <si>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</si>
  <si>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</si>
  <si>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</si>
  <si>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</si>
  <si>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</si>
  <si>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</si>
  <si>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</si>
  <si>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</si>
  <si>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</si>
  <si>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</si>
  <si>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</si>
  <si>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</si>
  <si>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</si>
  <si>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</si>
  <si>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</si>
  <si>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</si>
  <si>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</si>
  <si>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</si>
  <si>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</si>
  <si>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</si>
  <si>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</si>
  <si>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</si>
  <si>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</si>
  <si>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</si>
  <si>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</si>
  <si>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</si>
  <si>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</si>
  <si>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</si>
  <si>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</si>
  <si>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</si>
  <si>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</si>
  <si>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</si>
  <si>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</si>
  <si>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</si>
  <si>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</si>
  <si>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</si>
  <si>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</si>
  <si>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</si>
  <si>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</si>
  <si>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</si>
  <si>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</si>
  <si>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</si>
  <si>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</si>
  <si>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</si>
  <si>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</si>
  <si>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</si>
  <si>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</si>
  <si>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</si>
  <si>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</si>
  <si>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</si>
  <si>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</si>
  <si>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</si>
  <si>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</si>
  <si>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</si>
  <si>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</si>
  <si>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</si>
  <si>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</si>
  <si>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</si>
  <si>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</si>
  <si>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</si>
  <si>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</si>
  <si>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</si>
  <si>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</si>
  <si>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</si>
  <si>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</si>
  <si>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</si>
  <si>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</si>
  <si>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</si>
  <si>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</si>
  <si>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</si>
  <si>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</si>
  <si>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</si>
  <si>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</si>
  <si>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</si>
  <si>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</si>
  <si>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</si>
  <si>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</si>
  <si>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</si>
  <si>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</si>
  <si>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</si>
  <si>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</si>
  <si>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</si>
  <si>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</si>
  <si>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</si>
  <si>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</si>
  <si>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</si>
  <si>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</si>
  <si>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</si>
  <si>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</si>
  <si>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</si>
  <si>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</si>
  <si>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</si>
  <si>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</si>
  <si>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</si>
  <si>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</si>
  <si>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</si>
  <si>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</si>
  <si>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</si>
  <si>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</si>
  <si>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</si>
  <si>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</si>
  <si>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</si>
  <si>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</si>
  <si>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</si>
  <si>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</si>
  <si>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</si>
  <si>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</si>
  <si>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</si>
  <si>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</si>
  <si>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</si>
  <si>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</si>
  <si>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</si>
  <si>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</si>
  <si>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</si>
  <si>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</si>
  <si>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</si>
  <si>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</si>
  <si>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</si>
  <si>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</si>
  <si>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</si>
  <si>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</si>
  <si>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</si>
  <si>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</si>
  <si>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</si>
  <si>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</si>
  <si>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</si>
  <si>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</si>
  <si>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</si>
  <si>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</si>
  <si>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</si>
  <si>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</si>
  <si>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</si>
  <si>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</si>
  <si>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</si>
  <si>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</si>
  <si>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</si>
  <si>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</si>
  <si>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</si>
  <si>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</si>
  <si>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</si>
  <si>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</si>
  <si>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</si>
  <si>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</si>
  <si>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</si>
  <si>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</si>
  <si>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</si>
  <si>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</si>
  <si>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</si>
  <si>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</si>
  <si>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</si>
  <si>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</si>
  <si>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</si>
  <si>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</si>
  <si>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</si>
  <si>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</si>
  <si>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</si>
  <si>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</si>
  <si>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</si>
  <si>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</si>
  <si>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</si>
  <si>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</si>
  <si>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</si>
  <si>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</si>
  <si>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</si>
  <si>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</si>
  <si>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</si>
  <si>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</si>
  <si>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</si>
  <si>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</si>
  <si>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</si>
  <si>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</si>
  <si>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</si>
  <si>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</si>
  <si>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</si>
  <si>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</si>
  <si>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</si>
  <si>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</si>
  <si>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</si>
  <si>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</si>
  <si>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</si>
  <si>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</si>
  <si>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</si>
  <si>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</si>
  <si>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</si>
  <si>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</si>
  <si>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</si>
  <si>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</si>
  <si>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</si>
  <si>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</si>
  <si>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</si>
  <si>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</si>
  <si>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</si>
  <si>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</si>
  <si>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</si>
  <si>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</si>
  <si>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</si>
  <si>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</si>
  <si>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</si>
  <si>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</si>
  <si>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</si>
  <si>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</si>
  <si>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</si>
  <si>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</si>
  <si>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</si>
  <si>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</si>
  <si>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</si>
  <si>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</si>
  <si>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</si>
  <si>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</si>
  <si>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</si>
  <si>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</si>
  <si>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</si>
  <si>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</si>
  <si>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</si>
  <si>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</si>
  <si>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</si>
  <si>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</si>
  <si>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</si>
  <si>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</si>
  <si>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</si>
  <si>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</si>
  <si>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</si>
  <si>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</si>
  <si>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</si>
  <si>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</si>
  <si>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</si>
  <si>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</si>
  <si>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</si>
  <si>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</si>
  <si>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</si>
  <si>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</si>
  <si>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</si>
  <si>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</si>
  <si>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</si>
  <si>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</si>
  <si>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</si>
  <si>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</si>
  <si>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</si>
  <si>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</si>
  <si>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</si>
  <si>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</si>
  <si>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</si>
  <si>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</si>
  <si>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</si>
  <si>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</si>
  <si>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</si>
  <si>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</si>
  <si>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</si>
  <si>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</si>
  <si>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</si>
  <si>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</si>
  <si>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</si>
  <si>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</si>
  <si>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</si>
  <si>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</si>
  <si>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</si>
  <si>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</si>
  <si>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</si>
  <si>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</si>
  <si>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</si>
  <si>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</si>
  <si>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</si>
  <si>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</si>
  <si>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</si>
  <si>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</si>
  <si>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</si>
  <si>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</si>
  <si>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</si>
  <si>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</si>
  <si>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</si>
  <si>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</si>
  <si>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</si>
  <si>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</si>
  <si>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</si>
  <si>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</si>
  <si>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</si>
  <si>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</si>
  <si>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</si>
  <si>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</si>
  <si>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</si>
  <si>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</si>
  <si>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</si>
  <si>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</si>
  <si>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</si>
  <si>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</si>
  <si>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</si>
  <si>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</si>
  <si>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</si>
  <si>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</si>
  <si>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</si>
  <si>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</si>
  <si>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</si>
  <si>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</si>
  <si>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</si>
  <si>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</si>
  <si>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</si>
  <si>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</si>
  <si>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</si>
  <si>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</si>
  <si>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</si>
  <si>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</si>
  <si>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</si>
  <si>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</si>
  <si>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</si>
  <si>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</si>
  <si>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</si>
  <si>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</si>
  <si>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</si>
  <si>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</si>
  <si>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</si>
  <si>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</si>
  <si>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</si>
  <si>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</si>
  <si>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</si>
  <si>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</si>
  <si>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</si>
  <si>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</si>
  <si>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</si>
  <si>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</si>
  <si>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</si>
  <si>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</si>
  <si>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</si>
  <si>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</si>
  <si>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</si>
  <si>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</si>
  <si>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</si>
  <si>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</si>
  <si>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</si>
  <si>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</si>
  <si>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</si>
  <si>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</si>
  <si>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</si>
  <si>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</si>
  <si>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</si>
  <si>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</si>
  <si>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</si>
  <si>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</si>
  <si>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</si>
  <si>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</si>
  <si>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</si>
  <si>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</si>
  <si>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</si>
  <si>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</si>
  <si>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</si>
  <si>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</si>
  <si>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</si>
  <si>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</si>
  <si>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</si>
  <si>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</si>
  <si>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</si>
  <si>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</si>
  <si>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</si>
  <si>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</si>
  <si>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</si>
  <si>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</si>
  <si>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</si>
  <si>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</si>
  <si>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</si>
  <si>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</si>
  <si>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</si>
  <si>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</si>
  <si>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</si>
  <si>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</si>
  <si>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</si>
  <si>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</si>
  <si>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</si>
  <si>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</si>
  <si>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</si>
  <si>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</si>
  <si>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</si>
  <si>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</si>
  <si>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</si>
  <si>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</si>
  <si>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</si>
  <si>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</si>
  <si>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</si>
  <si>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</si>
  <si>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</si>
  <si>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</si>
  <si>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</si>
  <si>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</si>
  <si>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</si>
  <si>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</si>
  <si>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</si>
  <si>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</si>
  <si>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</si>
  <si>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</si>
  <si>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</si>
  <si>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</si>
  <si>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</si>
  <si>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</si>
  <si>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</si>
  <si>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</si>
  <si>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</si>
  <si>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</si>
  <si>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</si>
  <si>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</si>
  <si>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</si>
  <si>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</si>
  <si>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</si>
  <si>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</si>
  <si>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</si>
  <si>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</si>
  <si>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</si>
  <si>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</si>
  <si>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</si>
  <si>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</si>
  <si>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</si>
  <si>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</si>
  <si>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</si>
  <si>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</si>
  <si>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</si>
  <si>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</si>
  <si>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</si>
  <si>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</si>
  <si>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</si>
  <si>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</si>
  <si>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</si>
  <si>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</si>
  <si>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</si>
  <si>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</si>
  <si>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</si>
  <si>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</si>
  <si>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</si>
  <si>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</si>
  <si>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</si>
  <si>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</si>
  <si>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</si>
  <si>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</si>
  <si>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</si>
  <si>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</si>
  <si>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</si>
  <si>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</si>
  <si>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</si>
  <si>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</si>
  <si>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</si>
  <si>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</si>
  <si>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</si>
  <si>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</si>
  <si>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</si>
  <si>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</si>
  <si>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</si>
  <si>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</si>
  <si>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</si>
  <si>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</si>
  <si>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</si>
  <si>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</si>
  <si>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</si>
  <si>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</si>
  <si>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</si>
  <si>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</si>
  <si>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</si>
  <si>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</si>
  <si>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</si>
  <si>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</si>
  <si>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</si>
  <si>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</si>
  <si>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</si>
  <si>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</si>
  <si>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</si>
  <si>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</si>
  <si>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</si>
  <si>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</si>
  <si>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</si>
  <si>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</si>
  <si>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</si>
  <si>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</si>
  <si>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</si>
  <si>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</si>
  <si>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</si>
  <si>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</si>
  <si>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</si>
  <si>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</si>
  <si>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</si>
  <si>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</si>
  <si>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</si>
  <si>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</si>
  <si>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</si>
  <si>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</si>
  <si>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</si>
  <si>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</si>
  <si>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</si>
  <si>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</si>
  <si>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</si>
  <si>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</si>
  <si>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</si>
  <si>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</si>
  <si>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</si>
  <si>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</si>
  <si>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</si>
  <si>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</si>
  <si>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</si>
  <si>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</si>
  <si>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</si>
  <si>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</si>
  <si>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</si>
  <si>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</si>
  <si>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</si>
  <si>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</si>
  <si>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</si>
  <si>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</si>
  <si>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</si>
  <si>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</si>
  <si>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</si>
  <si>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</si>
  <si>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</si>
  <si>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</si>
  <si>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</si>
  <si>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</si>
  <si>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</si>
  <si>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</si>
  <si>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</si>
  <si>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</si>
  <si>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</si>
  <si>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</si>
  <si>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</si>
  <si>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</si>
  <si>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</si>
  <si>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</si>
  <si>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</si>
  <si>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</si>
  <si>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</si>
  <si>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</si>
  <si>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</si>
  <si>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</si>
  <si>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</si>
  <si>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</si>
  <si>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</si>
  <si>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</si>
  <si>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</si>
  <si>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</si>
  <si>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</si>
  <si>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</si>
  <si>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</si>
  <si>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</si>
  <si>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</si>
  <si>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</si>
  <si>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</si>
  <si>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</si>
  <si>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</si>
  <si>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</si>
  <si>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</si>
  <si>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</si>
  <si>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</si>
  <si>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</si>
  <si>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</si>
  <si>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</si>
  <si>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</si>
  <si>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</si>
  <si>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</si>
  <si>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</si>
  <si>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</si>
  <si>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</si>
  <si>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</si>
  <si>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</si>
  <si>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</si>
  <si>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</si>
  <si>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</si>
  <si>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</si>
  <si>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</si>
  <si>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</si>
  <si>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</si>
  <si>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</si>
  <si>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</si>
  <si>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</si>
  <si>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</si>
  <si>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</si>
  <si>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</si>
  <si>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</si>
  <si>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</si>
  <si>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</si>
  <si>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</si>
  <si>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</si>
  <si>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</si>
  <si>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</si>
  <si>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</si>
  <si>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</si>
  <si>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</si>
  <si>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</si>
  <si>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</si>
  <si>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</si>
  <si>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</si>
  <si>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</si>
  <si>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</si>
  <si>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</si>
  <si>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</si>
  <si>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</si>
  <si>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</si>
  <si>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</si>
  <si>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</si>
  <si>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</si>
  <si>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</si>
  <si>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</si>
  <si>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</si>
  <si>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</si>
  <si>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</si>
  <si>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</si>
  <si>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</si>
  <si>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</si>
  <si>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</si>
  <si>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</si>
  <si>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</si>
  <si>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</si>
  <si>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</si>
  <si>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</si>
  <si>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</si>
  <si>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</si>
  <si>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</si>
  <si>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</si>
  <si>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</si>
  <si>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</si>
  <si>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</si>
  <si>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</si>
  <si>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</si>
  <si>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</si>
  <si>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</si>
  <si>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</si>
  <si>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</si>
  <si>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</si>
  <si>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</si>
  <si>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</si>
  <si>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</si>
  <si>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</si>
  <si>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</si>
  <si>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</si>
  <si>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</si>
  <si>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</si>
  <si>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</si>
  <si>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</si>
  <si>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</si>
  <si>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</si>
  <si>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</si>
  <si>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</si>
  <si>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</si>
  <si>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</si>
  <si>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</si>
  <si>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</si>
  <si>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</si>
  <si>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</si>
  <si>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</si>
  <si>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</si>
  <si>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</si>
  <si>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</si>
  <si>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</si>
  <si>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</si>
  <si>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</si>
  <si>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</si>
  <si>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</si>
  <si>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</si>
  <si>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</si>
  <si>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</si>
  <si>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</si>
  <si>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</si>
  <si>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</si>
  <si>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</si>
  <si>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</si>
  <si>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</si>
  <si>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</si>
  <si>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</si>
  <si>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</si>
  <si>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</si>
  <si>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</si>
  <si>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</si>
  <si>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</si>
  <si>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</si>
  <si>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</si>
  <si>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</si>
  <si>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</si>
  <si>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</si>
  <si>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</si>
  <si>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</si>
  <si>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</si>
  <si>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</si>
  <si>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</si>
  <si>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</si>
  <si>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</si>
  <si>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</si>
  <si>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</si>
  <si>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</si>
  <si>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</si>
  <si>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</si>
  <si>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</si>
  <si>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</si>
  <si>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</si>
  <si>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</si>
  <si>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</si>
  <si>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</si>
  <si>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</si>
  <si>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</si>
  <si>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</si>
  <si>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</si>
  <si>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</si>
  <si>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</si>
  <si>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</si>
  <si>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</si>
  <si>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</si>
  <si>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</si>
  <si>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</si>
  <si>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</si>
  <si>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</si>
  <si>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</si>
  <si>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</si>
  <si>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</si>
  <si>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</si>
  <si>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</si>
  <si>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</si>
  <si>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</si>
  <si>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</si>
  <si>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</si>
  <si>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</si>
  <si>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</si>
  <si>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</si>
  <si>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</si>
  <si>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</si>
  <si>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</si>
  <si>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</si>
  <si>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</si>
  <si>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</si>
  <si>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</si>
  <si>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</si>
  <si>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</si>
  <si>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</si>
  <si>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</si>
  <si>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</si>
  <si>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</si>
  <si>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</si>
  <si>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</si>
  <si>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</si>
  <si>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</si>
  <si>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</si>
  <si>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</si>
  <si>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</si>
  <si>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</si>
  <si>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</si>
  <si>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</si>
  <si>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</si>
  <si>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</si>
  <si>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</si>
  <si>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</si>
  <si>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</si>
  <si>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</si>
  <si>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</si>
  <si>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</si>
  <si>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</si>
  <si>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</si>
  <si>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</si>
  <si>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</si>
  <si>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</si>
  <si>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</si>
  <si>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</si>
  <si>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</si>
  <si>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</si>
  <si>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</si>
  <si>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</si>
  <si>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</si>
  <si>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</si>
  <si>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</si>
  <si>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</si>
  <si>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</si>
  <si>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</si>
  <si>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</si>
  <si>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</si>
  <si>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</si>
  <si>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</si>
  <si>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</si>
  <si>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</si>
  <si>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</si>
  <si>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</si>
  <si>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</si>
  <si>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</si>
  <si>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</si>
  <si>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</si>
  <si>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</si>
  <si>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</si>
  <si>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</si>
  <si>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</si>
  <si>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</si>
  <si>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</si>
  <si>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</si>
  <si>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</si>
  <si>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</si>
  <si>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</si>
  <si>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</si>
  <si>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</si>
  <si>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</si>
  <si>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</si>
  <si>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</si>
  <si>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</si>
  <si>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</si>
  <si>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</si>
  <si>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</si>
  <si>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</si>
  <si>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</si>
  <si>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</si>
  <si>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</si>
  <si>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</si>
  <si>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</si>
  <si>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</si>
  <si>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</si>
  <si>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</si>
  <si>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</si>
  <si>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</si>
  <si>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</si>
  <si>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</si>
  <si>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</si>
  <si>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</si>
  <si>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</si>
  <si>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</si>
  <si>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</si>
  <si>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</si>
  <si>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</si>
  <si>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</si>
  <si>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</si>
  <si>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</si>
  <si>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</si>
  <si>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</si>
  <si>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</si>
  <si>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</si>
  <si>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</si>
  <si>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</si>
  <si>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</si>
  <si>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</si>
  <si>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</si>
  <si>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</si>
  <si>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</si>
  <si>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</si>
  <si>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</si>
  <si>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</si>
  <si>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</si>
  <si>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</si>
  <si>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</si>
  <si>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</si>
  <si>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</si>
  <si>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</si>
  <si>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</si>
  <si>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</si>
  <si>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</si>
  <si>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</si>
  <si>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</si>
  <si>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</si>
  <si>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</si>
  <si>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</si>
  <si>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</si>
  <si>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</si>
  <si>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</si>
  <si>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</si>
  <si>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</si>
  <si>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</si>
  <si>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</si>
  <si>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</si>
  <si>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</si>
  <si>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</si>
  <si>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</si>
  <si>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</si>
  <si>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</si>
  <si>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</si>
  <si>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</si>
  <si>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</si>
  <si>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</si>
  <si>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</si>
  <si>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</si>
  <si>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</si>
  <si>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</si>
  <si>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</si>
  <si>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</si>
  <si>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</si>
  <si>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</si>
  <si>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</si>
  <si>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</si>
  <si>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</si>
  <si>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</si>
  <si>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</si>
  <si>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</si>
  <si>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</si>
  <si>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</si>
  <si>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</si>
  <si>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</si>
  <si>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</si>
  <si>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</si>
  <si>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</si>
  <si>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</si>
  <si>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</si>
  <si>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</si>
  <si>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</si>
  <si>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</si>
  <si>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</si>
  <si>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</si>
  <si>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</si>
  <si>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</si>
  <si>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</si>
  <si>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</si>
  <si>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</si>
  <si>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</si>
  <si>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</si>
  <si>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</si>
  <si>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</si>
  <si>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</si>
  <si>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</si>
  <si>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</si>
  <si>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</si>
  <si>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</si>
  <si>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</si>
  <si>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</si>
  <si>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</si>
  <si>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</si>
  <si>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</si>
  <si>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</si>
  <si>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</si>
  <si>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</si>
  <si>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</si>
  <si>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</si>
  <si>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</si>
  <si>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</si>
  <si>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</si>
  <si>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</si>
  <si>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</si>
  <si>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</si>
  <si>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</si>
  <si>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</si>
  <si>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</si>
  <si>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</si>
  <si>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</si>
  <si>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</si>
  <si>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</si>
  <si>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</si>
  <si>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</si>
  <si>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</si>
  <si>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</si>
  <si>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</si>
  <si>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</si>
  <si>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</si>
  <si>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</si>
  <si>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</si>
  <si>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</si>
  <si>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</si>
  <si>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</si>
  <si>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</si>
  <si>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</si>
  <si>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</si>
  <si>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</si>
  <si>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</si>
  <si>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</si>
  <si>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</si>
  <si>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</si>
  <si>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</si>
  <si>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</si>
  <si>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</si>
  <si>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</si>
  <si>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</si>
  <si>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</si>
  <si>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</si>
  <si>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</si>
  <si>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</si>
  <si>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</si>
  <si>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</si>
  <si>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</si>
  <si>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</si>
  <si>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</si>
  <si>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</si>
  <si>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</si>
  <si>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</si>
  <si>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</si>
  <si>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</si>
  <si>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</si>
  <si>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</si>
  <si>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</si>
  <si>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</si>
  <si>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</si>
  <si>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</si>
  <si>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</si>
  <si>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</si>
  <si>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</si>
  <si>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</si>
  <si>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</si>
  <si>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</si>
  <si>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</si>
  <si>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</si>
  <si>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</si>
  <si>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</si>
  <si>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</si>
  <si>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</si>
  <si>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</si>
  <si>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</si>
  <si>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</si>
  <si>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</si>
  <si>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</si>
  <si>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</si>
  <si>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</si>
  <si>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</si>
  <si>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</si>
  <si>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</si>
  <si>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</si>
  <si>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</si>
  <si>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</si>
  <si>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</si>
  <si>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</si>
  <si>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</si>
  <si>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</si>
  <si>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</si>
  <si>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</si>
  <si>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</si>
  <si>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</si>
  <si>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</si>
  <si>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</si>
  <si>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</si>
  <si>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</si>
  <si>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</si>
  <si>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</si>
  <si>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</si>
  <si>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</si>
  <si>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</si>
  <si>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</si>
  <si>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</si>
  <si>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</si>
  <si>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</si>
  <si>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</si>
  <si>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</si>
  <si>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</si>
  <si>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</si>
  <si>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</si>
  <si>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</si>
  <si>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</si>
  <si>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</si>
  <si>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</si>
  <si>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</si>
  <si>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</si>
  <si>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</si>
  <si>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</si>
  <si>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</si>
  <si>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</si>
  <si>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</si>
  <si>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</si>
  <si>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</si>
  <si>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</si>
  <si>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</si>
  <si>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</si>
  <si>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</si>
  <si>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</si>
  <si>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</si>
  <si>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</si>
  <si>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</si>
  <si>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</si>
  <si>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</si>
  <si>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</si>
  <si>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</si>
  <si>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</si>
  <si>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</si>
  <si>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</si>
  <si>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</si>
  <si>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</si>
  <si>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</si>
  <si>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</si>
  <si>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</si>
  <si>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</si>
  <si>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</si>
  <si>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</si>
  <si>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</si>
  <si>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</si>
  <si>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</si>
  <si>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</si>
  <si>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</si>
  <si>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</si>
  <si>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</si>
  <si>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</si>
  <si>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</si>
  <si>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</si>
  <si>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</si>
  <si>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</si>
  <si>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</si>
  <si>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</si>
  <si>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</si>
  <si>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</si>
  <si>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</si>
  <si>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</si>
  <si>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</si>
  <si>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</si>
  <si>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</si>
  <si>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</si>
  <si>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</si>
  <si>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</si>
  <si>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</si>
  <si>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</si>
  <si>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</si>
  <si>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</si>
  <si>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</si>
  <si>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</si>
  <si>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</si>
  <si>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</si>
  <si>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</si>
  <si>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</si>
  <si>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</si>
  <si>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</si>
  <si>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</si>
  <si>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</si>
  <si>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</si>
  <si>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</si>
  <si>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</si>
  <si>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</si>
  <si>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</si>
  <si>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</si>
  <si>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</si>
  <si>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</si>
  <si>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</si>
  <si>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</si>
  <si>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</si>
  <si>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</si>
  <si>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</si>
  <si>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</si>
  <si>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</si>
  <si>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</si>
  <si>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</si>
  <si>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</si>
  <si>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</si>
  <si>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</si>
  <si>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</si>
  <si>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</si>
  <si>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</si>
  <si>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</si>
  <si>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</si>
  <si>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</si>
  <si>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</si>
  <si>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</si>
  <si>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</si>
  <si>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</si>
  <si>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</si>
  <si>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</si>
  <si>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</si>
  <si>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</si>
  <si>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</si>
  <si>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</si>
  <si>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</si>
  <si>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</si>
  <si>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</si>
  <si>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</si>
  <si>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</si>
  <si>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</si>
  <si>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</si>
  <si>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</si>
  <si>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</si>
  <si>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</si>
  <si>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</si>
  <si>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</si>
  <si>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</si>
  <si>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</si>
  <si>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</si>
  <si>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</si>
  <si>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</si>
  <si>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</si>
  <si>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</si>
  <si>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</si>
  <si>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</si>
  <si>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</si>
  <si>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</si>
  <si>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</si>
  <si>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</si>
  <si>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</si>
  <si>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</si>
  <si>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</si>
  <si>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</si>
  <si>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</si>
  <si>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</si>
  <si>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</si>
  <si>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</si>
  <si>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</si>
  <si>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</si>
  <si>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</si>
  <si>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</si>
  <si>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</si>
  <si>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</si>
  <si>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</si>
  <si>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</si>
  <si>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</si>
  <si>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</si>
  <si>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</si>
  <si>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</si>
  <si>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</si>
  <si>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</si>
  <si>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</si>
  <si>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</si>
  <si>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</si>
  <si>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</si>
  <si>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</si>
  <si>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</si>
  <si>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</si>
  <si>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</si>
  <si>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</si>
  <si>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</si>
  <si>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</si>
  <si>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</si>
  <si>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</si>
  <si>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</si>
  <si>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</si>
  <si>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</si>
  <si>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</si>
  <si>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</si>
  <si>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</si>
  <si>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</si>
  <si>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</si>
  <si>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</si>
  <si>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</si>
  <si>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</si>
  <si>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</si>
  <si>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</si>
  <si>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</si>
  <si>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</si>
  <si>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</si>
  <si>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</si>
  <si>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</si>
  <si>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</si>
  <si>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</si>
  <si>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</si>
  <si>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</si>
  <si>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</si>
  <si>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</si>
  <si>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</si>
  <si>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</si>
  <si>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</si>
  <si>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</si>
  <si>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</si>
  <si>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</si>
  <si>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</si>
  <si>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</si>
  <si>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</si>
  <si>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</si>
  <si>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</si>
  <si>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</si>
  <si>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</si>
  <si>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</si>
  <si>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</si>
  <si>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</si>
  <si>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</si>
  <si>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</si>
  <si>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</si>
  <si>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</si>
  <si>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</si>
  <si>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</si>
  <si>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</si>
  <si>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</si>
  <si>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</si>
  <si>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</si>
  <si>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</si>
  <si>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</si>
  <si>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</si>
  <si>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</si>
  <si>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</si>
  <si>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</si>
  <si>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</si>
  <si>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</si>
  <si>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</si>
  <si>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</si>
  <si>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</si>
  <si>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</si>
  <si>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</si>
  <si>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</si>
  <si>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</si>
  <si>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</si>
  <si>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</si>
  <si>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</si>
  <si>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</si>
  <si>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</si>
  <si>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</si>
  <si>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</si>
  <si>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</si>
  <si>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</si>
  <si>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</si>
  <si>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</si>
  <si>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</si>
  <si>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</si>
  <si>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</si>
  <si>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</si>
  <si>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</si>
  <si>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</si>
  <si>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</si>
  <si>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</si>
  <si>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</si>
  <si>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</si>
  <si>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</si>
  <si>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</si>
  <si>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</si>
  <si>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</si>
  <si>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</si>
  <si>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</si>
  <si>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</si>
  <si>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</si>
  <si>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</si>
  <si>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</si>
  <si>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</si>
  <si>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</si>
  <si>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</si>
  <si>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</si>
  <si>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</si>
  <si>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</si>
  <si>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</si>
  <si>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</si>
  <si>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</si>
  <si>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</si>
  <si>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</si>
  <si>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</si>
  <si>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</si>
  <si>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</si>
  <si>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</si>
  <si>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</si>
  <si>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</si>
  <si>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</si>
  <si>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</si>
  <si>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</si>
  <si>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</si>
  <si>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</si>
  <si>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</si>
  <si>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</si>
  <si>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</si>
  <si>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</si>
  <si>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</si>
  <si>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</si>
  <si>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</si>
  <si>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</si>
  <si>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</si>
  <si>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</si>
  <si>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</si>
  <si>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</si>
  <si>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</si>
  <si>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</si>
  <si>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</si>
  <si>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</si>
  <si>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</si>
  <si>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</si>
  <si>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</si>
  <si>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</si>
  <si>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</si>
  <si>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</si>
  <si>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</si>
  <si>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</si>
  <si>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</si>
  <si>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</si>
  <si>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</si>
  <si>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</si>
  <si>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</si>
  <si>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</si>
  <si>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</si>
  <si>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</si>
  <si>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</si>
  <si>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</si>
  <si>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</si>
  <si>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</si>
  <si>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</si>
  <si>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</si>
  <si>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</si>
  <si>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</si>
  <si>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</si>
  <si>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</si>
  <si>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</si>
  <si>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</si>
  <si>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</si>
  <si>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</si>
  <si>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</si>
  <si>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</si>
  <si>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</si>
  <si>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</si>
  <si>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</si>
  <si>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</si>
  <si>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</si>
  <si>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</si>
  <si>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</si>
  <si>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</si>
  <si>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</si>
  <si>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</si>
  <si>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</si>
  <si>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</si>
  <si>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</si>
  <si>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</si>
  <si>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</si>
  <si>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</si>
  <si>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</si>
  <si>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</si>
  <si>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</si>
  <si>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</si>
  <si>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</si>
  <si>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</si>
  <si>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</si>
  <si>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</si>
  <si>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</si>
  <si>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</si>
  <si>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</si>
  <si>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</si>
  <si>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</si>
  <si>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</si>
  <si>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</si>
  <si>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</si>
  <si>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</si>
  <si>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</si>
  <si>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</si>
  <si>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</si>
  <si>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</si>
  <si>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</si>
  <si>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</si>
  <si>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</si>
  <si>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</si>
  <si>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</si>
  <si>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</si>
  <si>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</si>
  <si>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</si>
  <si>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</si>
  <si>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</si>
  <si>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</si>
  <si>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</si>
  <si>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</si>
  <si>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</si>
  <si>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</si>
  <si>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</si>
  <si>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</si>
  <si>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</si>
  <si>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</si>
  <si>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</si>
  <si>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</si>
  <si>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</si>
  <si>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</si>
  <si>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</si>
  <si>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</si>
  <si>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</si>
  <si>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</si>
  <si>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</si>
  <si>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</si>
  <si>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</si>
  <si>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</si>
  <si>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</si>
  <si>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</si>
  <si>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</si>
  <si>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</si>
  <si>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</si>
  <si>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</si>
  <si>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</si>
  <si>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</si>
  <si>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</si>
  <si>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</si>
  <si>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</si>
  <si>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</si>
  <si>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</si>
  <si>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</si>
  <si>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</si>
  <si>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</si>
  <si>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</si>
  <si>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</si>
  <si>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</si>
  <si>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</si>
  <si>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</si>
  <si>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</si>
  <si>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</si>
  <si>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</si>
  <si>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</si>
  <si>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</si>
  <si>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</si>
  <si>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</si>
  <si>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</si>
  <si>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</si>
  <si>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</si>
  <si>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</si>
  <si>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</si>
  <si>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</si>
  <si>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</si>
  <si>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</si>
  <si>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</si>
  <si>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</si>
  <si>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</si>
  <si>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</si>
  <si>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</si>
  <si>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</si>
  <si>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</si>
  <si>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</si>
  <si>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</si>
  <si>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</si>
  <si>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</si>
  <si>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</si>
  <si>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</si>
  <si>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</si>
  <si>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</si>
  <si>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</si>
  <si>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</si>
  <si>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</si>
  <si>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</si>
  <si>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</si>
  <si>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</si>
  <si>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</si>
  <si>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</si>
  <si>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</si>
  <si>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</si>
  <si>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</si>
  <si>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</si>
  <si>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</si>
  <si>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</si>
  <si>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</si>
  <si>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</si>
  <si>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</si>
  <si>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</si>
  <si>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</si>
  <si>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</si>
  <si>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</si>
  <si>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</si>
  <si>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</si>
  <si>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</si>
  <si>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</si>
  <si>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</si>
  <si>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</si>
  <si>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</si>
  <si>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</si>
  <si>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</si>
  <si>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</si>
  <si>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</si>
  <si>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</si>
  <si>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</si>
  <si>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</si>
  <si>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</si>
  <si>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</si>
  <si>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</si>
  <si>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</si>
  <si>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</si>
  <si>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</si>
  <si>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</si>
  <si>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</si>
  <si>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</si>
  <si>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</si>
  <si>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</si>
  <si>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</si>
  <si>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</si>
  <si>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</si>
  <si>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</si>
  <si>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</si>
  <si>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</si>
  <si>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</si>
  <si>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</si>
  <si>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</si>
  <si>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</si>
  <si>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</si>
  <si>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</si>
  <si>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</si>
  <si>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</si>
  <si>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</si>
  <si>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</si>
  <si>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</si>
  <si>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</si>
  <si>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</si>
  <si>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</si>
  <si>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</si>
  <si>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</si>
  <si>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</si>
  <si>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</si>
  <si>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</si>
  <si>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</si>
  <si>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</si>
  <si>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</si>
  <si>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</si>
  <si>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</si>
  <si>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</si>
  <si>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</si>
  <si>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</si>
  <si>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</si>
  <si>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</si>
  <si>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</si>
  <si>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</si>
  <si>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</si>
  <si>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</si>
  <si>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</si>
  <si>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</si>
  <si>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</si>
  <si>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</si>
  <si>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</si>
  <si>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</si>
  <si>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</si>
  <si>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</si>
  <si>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</si>
  <si>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</si>
  <si>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</si>
  <si>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</si>
  <si>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</si>
  <si>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</si>
  <si>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</si>
  <si>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</si>
  <si>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</si>
  <si>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</si>
  <si>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</si>
  <si>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</si>
  <si>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</si>
  <si>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</si>
  <si>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</si>
  <si>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</si>
  <si>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</si>
  <si>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</si>
  <si>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</si>
  <si>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</si>
  <si>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</si>
  <si>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</si>
  <si>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</si>
  <si>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</si>
  <si>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</si>
  <si>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</si>
  <si>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</si>
  <si>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</si>
  <si>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</si>
  <si>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</si>
  <si>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</si>
  <si>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</si>
  <si>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</si>
  <si>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</si>
  <si>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</si>
  <si>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</si>
  <si>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</si>
  <si>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</si>
  <si>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</si>
  <si>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</si>
  <si>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</si>
  <si>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</si>
  <si>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</si>
  <si>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</si>
  <si>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</si>
  <si>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</si>
  <si>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</si>
  <si>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</si>
  <si>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</si>
  <si>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</si>
  <si>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</si>
  <si>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</si>
  <si>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</si>
  <si>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</si>
  <si>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</si>
  <si>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</si>
  <si>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</si>
  <si>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</si>
  <si>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</si>
  <si>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</si>
  <si>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</si>
  <si>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</si>
  <si>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</si>
  <si>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</si>
  <si>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</si>
  <si>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</si>
  <si>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</si>
  <si>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</si>
  <si>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</si>
  <si>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</si>
  <si>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</si>
  <si>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</si>
  <si>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</si>
  <si>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</si>
  <si>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</si>
  <si>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</si>
  <si>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</si>
  <si>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</si>
  <si>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</si>
  <si>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</si>
  <si>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</si>
  <si>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</si>
  <si>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</si>
  <si>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</si>
  <si>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</si>
  <si>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</si>
  <si>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</si>
  <si>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</si>
  <si>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</si>
  <si>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</si>
  <si>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</si>
  <si>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</si>
  <si>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</si>
  <si>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</si>
  <si>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</si>
  <si>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</si>
  <si>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</si>
  <si>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</si>
  <si>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</si>
  <si>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</si>
  <si>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</si>
  <si>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</si>
  <si>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</si>
  <si>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</si>
  <si>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</si>
  <si>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</si>
  <si>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</si>
  <si>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</si>
  <si>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</si>
  <si>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</si>
  <si>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</si>
  <si>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</si>
  <si>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</si>
  <si>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</si>
  <si>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</si>
  <si>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</si>
  <si>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</si>
  <si>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</si>
  <si>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</si>
  <si>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</si>
  <si>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</si>
  <si>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</si>
  <si>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</si>
  <si>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</si>
  <si>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</si>
  <si>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</si>
  <si>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</si>
  <si>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</si>
  <si>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</si>
  <si>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</si>
  <si>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</si>
  <si>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</si>
  <si>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</si>
  <si>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</si>
  <si>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</si>
  <si>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</si>
  <si>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</si>
  <si>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</si>
  <si>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</si>
  <si>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</si>
  <si>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</si>
  <si>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</si>
  <si>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</si>
  <si>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</si>
  <si>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</si>
  <si>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</si>
  <si>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</si>
  <si>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</si>
  <si>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</si>
  <si>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</si>
  <si>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</si>
  <si>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</si>
  <si>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</si>
  <si>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</si>
  <si>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</si>
  <si>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</si>
  <si>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</si>
  <si>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</si>
  <si>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</si>
  <si>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</si>
  <si>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</si>
  <si>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</si>
  <si>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</si>
  <si>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</si>
  <si>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</si>
  <si>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</si>
  <si>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</si>
  <si>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</si>
  <si>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</si>
  <si>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</si>
  <si>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</si>
  <si>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</si>
  <si>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</si>
  <si>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</si>
  <si>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</si>
  <si>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</si>
  <si>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</si>
  <si>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</si>
  <si>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</si>
  <si>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</si>
  <si>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</si>
  <si>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</si>
  <si>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</si>
  <si>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</si>
  <si>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</si>
  <si>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</si>
  <si>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</si>
  <si>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</si>
  <si>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</si>
  <si>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</si>
  <si>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</si>
  <si>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</si>
  <si>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</si>
  <si>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</si>
  <si>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</si>
  <si>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</si>
  <si>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</si>
  <si>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</si>
  <si>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</si>
  <si>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</si>
  <si>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</si>
  <si>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</si>
  <si>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</si>
  <si>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</si>
  <si>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</si>
  <si>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</si>
  <si>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</si>
  <si>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</si>
  <si>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</si>
  <si>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</si>
  <si>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</si>
  <si>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</si>
  <si>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</si>
  <si>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</si>
  <si>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</si>
  <si>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</si>
  <si>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</si>
  <si>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</si>
  <si>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</si>
  <si>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</si>
  <si>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</si>
  <si>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</si>
  <si>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</si>
  <si>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</si>
  <si>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</si>
  <si>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</si>
  <si>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</si>
  <si>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</si>
  <si>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</si>
  <si>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</si>
  <si>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</si>
  <si>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</si>
  <si>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</si>
  <si>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</si>
  <si>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</si>
  <si>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</si>
  <si>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</si>
  <si>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</si>
  <si>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</si>
  <si>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</si>
  <si>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</si>
  <si>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</si>
  <si>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</si>
  <si>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</si>
  <si>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</si>
  <si>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</si>
  <si>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</si>
  <si>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</si>
  <si>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</si>
  <si>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</si>
  <si>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</si>
  <si>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</si>
  <si>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</si>
  <si>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</si>
  <si>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</si>
  <si>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</si>
  <si>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</si>
  <si>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</si>
  <si>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</si>
  <si>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</si>
  <si>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</si>
  <si>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</si>
  <si>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</si>
  <si>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</si>
  <si>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</si>
  <si>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</si>
  <si>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</si>
  <si>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</si>
  <si>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</si>
  <si>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</si>
  <si>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</si>
  <si>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</si>
  <si>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</si>
  <si>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</si>
  <si>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</si>
  <si>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</si>
  <si>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</si>
  <si>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</si>
  <si>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</si>
  <si>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</si>
  <si>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</si>
  <si>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</si>
  <si>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</si>
  <si>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</si>
  <si>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</si>
  <si>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</si>
  <si>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</si>
  <si>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</si>
  <si>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</si>
  <si>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</si>
  <si>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</si>
  <si>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</si>
  <si>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</si>
  <si>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</si>
  <si>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</si>
  <si>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</si>
  <si>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</si>
  <si>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</si>
  <si>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</si>
  <si>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</si>
  <si>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</si>
  <si>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</si>
  <si>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</si>
  <si>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</si>
  <si>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</si>
  <si>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</si>
  <si>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</si>
  <si>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</si>
  <si>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</si>
  <si>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</si>
  <si>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</si>
  <si>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</si>
  <si>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</si>
  <si>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</si>
  <si>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</si>
  <si>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</si>
  <si>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</si>
  <si>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</si>
  <si>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</si>
  <si>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</si>
  <si>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</si>
  <si>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</si>
  <si>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</si>
  <si>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</si>
  <si>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</si>
  <si>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</si>
  <si>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</si>
  <si>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</si>
  <si>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</si>
  <si>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</si>
  <si>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</si>
  <si>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</si>
  <si>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</si>
  <si>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</si>
  <si>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</si>
  <si>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</si>
  <si>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</si>
  <si>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</si>
  <si>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</si>
  <si>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</si>
  <si>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</si>
  <si>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</si>
  <si>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</si>
  <si>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</si>
  <si>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</si>
  <si>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</si>
  <si>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</si>
  <si>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</si>
  <si>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</si>
  <si>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</si>
  <si>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</si>
  <si>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</si>
  <si>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</si>
  <si>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</si>
  <si>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</si>
  <si>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</si>
  <si>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</si>
  <si>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</si>
  <si>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</si>
  <si>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</si>
  <si>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</si>
  <si>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</si>
  <si>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</si>
  <si>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</si>
  <si>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</si>
  <si>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</si>
  <si>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</si>
  <si>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</si>
  <si>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</si>
  <si>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</si>
  <si>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</si>
  <si>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</si>
  <si>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</si>
  <si>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</si>
  <si>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</si>
  <si>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</si>
  <si>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</si>
  <si>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</si>
  <si>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</si>
  <si>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</si>
  <si>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</si>
  <si>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</si>
  <si>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</si>
  <si>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</si>
  <si>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</si>
  <si>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</si>
  <si>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</si>
  <si>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</si>
  <si>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</si>
  <si>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</si>
  <si>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</si>
  <si>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</si>
  <si>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</si>
  <si>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</si>
  <si>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</si>
  <si>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</si>
  <si>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</si>
  <si>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</si>
  <si>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</si>
  <si>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</si>
  <si>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</si>
  <si>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</si>
  <si>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</si>
  <si>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</si>
  <si>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</si>
  <si>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</si>
  <si>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</si>
  <si>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</si>
  <si>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</si>
  <si>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</si>
  <si>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</si>
  <si>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</si>
  <si>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</si>
  <si>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</si>
  <si>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</si>
  <si>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</si>
  <si>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</si>
  <si>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</si>
  <si>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</si>
  <si>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</si>
  <si>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</si>
  <si>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</si>
  <si>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</si>
  <si>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</si>
  <si>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</si>
  <si>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</si>
  <si>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</si>
  <si>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</si>
  <si>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</si>
  <si>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</si>
  <si>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</si>
  <si>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</si>
  <si>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</si>
  <si>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</si>
  <si>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</si>
  <si>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</si>
  <si>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</si>
  <si>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</si>
  <si>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</si>
  <si>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</si>
  <si>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</si>
  <si>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</si>
  <si>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</si>
  <si>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</si>
  <si>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</si>
  <si>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</si>
  <si>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</si>
  <si>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</si>
  <si>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</si>
  <si>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</si>
  <si>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</si>
  <si>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</si>
  <si>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</si>
  <si>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</si>
  <si>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</si>
  <si>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</si>
  <si>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</si>
  <si>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</si>
  <si>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</si>
  <si>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</si>
  <si>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</si>
  <si>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</si>
  <si>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</si>
  <si>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</si>
  <si>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</si>
  <si>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</si>
  <si>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</si>
  <si>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</si>
  <si>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</si>
  <si>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</si>
  <si>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</si>
  <si>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</si>
  <si>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</si>
  <si>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</si>
  <si>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</si>
  <si>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</si>
  <si>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</si>
  <si>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</si>
  <si>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</si>
  <si>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</si>
  <si>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</si>
  <si>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</si>
  <si>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</si>
  <si>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</si>
  <si>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</si>
  <si>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</si>
  <si>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</si>
  <si>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</si>
  <si>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</si>
  <si>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</si>
  <si>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</si>
  <si>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</si>
  <si>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</si>
  <si>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</si>
  <si>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</si>
  <si>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</si>
  <si>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</si>
  <si>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</si>
  <si>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</si>
  <si>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</si>
  <si>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</si>
  <si>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</si>
  <si>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</si>
  <si>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</si>
  <si>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</si>
  <si>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</si>
  <si>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</si>
  <si>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</si>
  <si>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</si>
  <si>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</si>
  <si>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</si>
  <si>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</si>
  <si>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</si>
  <si>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</si>
  <si>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</si>
  <si>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</si>
  <si>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</si>
  <si>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</si>
  <si>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</si>
  <si>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</si>
  <si>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</si>
  <si>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</si>
  <si>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</si>
  <si>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</si>
  <si>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</si>
  <si>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</si>
  <si>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</si>
  <si>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</si>
  <si>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</si>
  <si>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</si>
  <si>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</si>
  <si>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</si>
  <si>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</si>
  <si>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</si>
  <si>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</si>
  <si>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</si>
  <si>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</si>
  <si>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</si>
  <si>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</si>
  <si>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</si>
  <si>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</si>
  <si>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</si>
  <si>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</si>
  <si>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</si>
  <si>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</si>
  <si>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</si>
  <si>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</si>
  <si>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</si>
  <si>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</si>
  <si>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</si>
  <si>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</si>
  <si>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</si>
  <si>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</si>
  <si>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</si>
  <si>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</si>
  <si>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</si>
  <si>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</si>
  <si>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</si>
  <si>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</si>
  <si>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</si>
  <si>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</si>
  <si>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</si>
  <si>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</si>
  <si>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</si>
  <si>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</si>
  <si>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</si>
  <si>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</si>
  <si>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</si>
  <si>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</si>
  <si>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</si>
  <si>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</si>
  <si>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</si>
  <si>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</si>
  <si>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</si>
  <si>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</si>
  <si>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</si>
  <si>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</si>
  <si>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</si>
  <si>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</si>
  <si>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</si>
  <si>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</si>
  <si>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</si>
  <si>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</si>
  <si>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</si>
  <si>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</si>
  <si>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</si>
  <si>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</si>
  <si>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</si>
  <si>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</si>
  <si>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</si>
  <si>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</si>
  <si>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</si>
  <si>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</si>
  <si>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</si>
  <si>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</si>
  <si>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</si>
  <si>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</si>
  <si>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</si>
  <si>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</si>
  <si>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</si>
  <si>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</si>
  <si>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</si>
  <si>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</si>
  <si>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</si>
  <si>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</si>
  <si>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</si>
  <si>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</si>
  <si>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</si>
  <si>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</si>
  <si>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</si>
  <si>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</si>
  <si>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</si>
  <si>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</si>
  <si>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</si>
  <si>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</si>
  <si>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</si>
  <si>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</si>
  <si>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</si>
  <si>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</si>
  <si>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</si>
  <si>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</si>
  <si>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</si>
  <si>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</si>
  <si>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</si>
  <si>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</si>
  <si>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</si>
  <si>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</si>
  <si>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</si>
  <si>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</si>
  <si>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</si>
  <si>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</si>
  <si>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</si>
  <si>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</si>
  <si>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</si>
  <si>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</si>
  <si>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</si>
  <si>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</si>
  <si>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</si>
  <si>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</si>
  <si>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</si>
  <si>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</si>
  <si>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</si>
  <si>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</si>
  <si>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</si>
  <si>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</si>
  <si>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</si>
  <si>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</si>
  <si>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</si>
  <si>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</si>
  <si>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</si>
  <si>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</si>
  <si>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</si>
  <si>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</si>
  <si>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</si>
  <si>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</si>
  <si>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</si>
  <si>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</si>
  <si>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</si>
  <si>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</si>
  <si>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</si>
  <si>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</si>
  <si>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</si>
  <si>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</si>
  <si>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</si>
  <si>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</si>
  <si>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</si>
  <si>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</si>
  <si>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</si>
  <si>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</si>
  <si>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</si>
  <si>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</si>
  <si>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</si>
  <si>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</si>
  <si>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</si>
  <si>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</si>
  <si>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</si>
  <si>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</si>
  <si>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</si>
  <si>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</si>
  <si>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</si>
  <si>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</si>
  <si>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</si>
  <si>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</si>
  <si>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</si>
  <si>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</si>
  <si>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</si>
  <si>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</si>
  <si>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</si>
  <si>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</si>
  <si>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</si>
  <si>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</si>
  <si>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</si>
  <si>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</si>
  <si>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</si>
  <si>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</si>
  <si>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</si>
  <si>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</si>
  <si>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</si>
  <si>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</si>
  <si>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</si>
  <si>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</si>
  <si>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</si>
  <si>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</si>
  <si>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</si>
  <si>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</si>
  <si>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</si>
  <si>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</si>
  <si>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</si>
  <si>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</si>
  <si>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</si>
  <si>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</si>
  <si>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</si>
  <si>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</si>
  <si>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</si>
  <si>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</si>
  <si>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</si>
  <si>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</si>
  <si>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</si>
  <si>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</si>
  <si>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</si>
  <si>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</si>
  <si>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</si>
  <si>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</si>
  <si>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</si>
  <si>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</si>
  <si>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</si>
  <si>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</si>
  <si>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</si>
  <si>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</si>
  <si>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</si>
  <si>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</si>
  <si>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</si>
  <si>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</si>
  <si>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</si>
  <si>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</si>
  <si>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</si>
  <si>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</si>
  <si>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</si>
  <si>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</si>
  <si>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</si>
  <si>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</si>
  <si>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</si>
  <si>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</si>
  <si>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</si>
  <si>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</si>
  <si>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</si>
  <si>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</si>
  <si>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</si>
  <si>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</si>
  <si>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</si>
  <si>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</si>
  <si>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</si>
  <si>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</si>
  <si>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</si>
  <si>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</si>
  <si>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</si>
  <si>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</si>
  <si>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</si>
  <si>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</si>
  <si>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</si>
  <si>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</si>
  <si>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</si>
  <si>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</si>
  <si>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</si>
  <si>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</si>
  <si>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</si>
  <si>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</si>
  <si>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</si>
  <si>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</si>
  <si>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</si>
  <si>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</si>
  <si>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</si>
  <si>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</si>
  <si>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</si>
  <si>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</si>
  <si>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</si>
  <si>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</si>
  <si>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</si>
  <si>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</si>
  <si>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</si>
  <si>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</si>
  <si>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</si>
  <si>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</si>
  <si>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</si>
  <si>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</si>
  <si>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</si>
  <si>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</si>
  <si>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</si>
  <si>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</si>
  <si>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</si>
  <si>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</si>
  <si>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</si>
  <si>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</si>
  <si>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</si>
  <si>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</si>
  <si>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</si>
  <si>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</si>
  <si>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</si>
  <si>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</si>
  <si>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</si>
  <si>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</si>
  <si>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</si>
  <si>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</si>
  <si>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</si>
  <si>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</si>
  <si>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</si>
  <si>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</si>
  <si>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</si>
  <si>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</si>
  <si>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</si>
  <si>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</si>
  <si>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</si>
  <si>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</si>
  <si>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</si>
  <si>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</si>
  <si>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</si>
  <si>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</si>
  <si>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</si>
  <si>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</si>
  <si>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</si>
  <si>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</si>
  <si>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</si>
  <si>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</si>
  <si>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</si>
  <si>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</si>
  <si>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</si>
  <si>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</si>
  <si>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</si>
  <si>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</si>
  <si>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</si>
  <si>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</si>
  <si>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</si>
  <si>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</si>
  <si>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</si>
  <si>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</si>
  <si>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</si>
  <si>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</si>
  <si>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</si>
  <si>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</si>
  <si>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</si>
  <si>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</si>
  <si>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</si>
  <si>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</si>
  <si>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</si>
  <si>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</si>
  <si>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</si>
  <si>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</si>
  <si>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</si>
  <si>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</si>
  <si>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</si>
  <si>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</si>
  <si>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</si>
  <si>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</si>
  <si>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</si>
  <si>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</si>
  <si>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</si>
  <si>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</si>
  <si>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</si>
  <si>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</si>
  <si>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</si>
  <si>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</si>
  <si>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</si>
  <si>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</si>
  <si>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</si>
  <si>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</si>
  <si>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</si>
  <si>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</si>
  <si>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</si>
  <si>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</si>
  <si>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</si>
  <si>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</si>
  <si>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</si>
  <si>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</si>
  <si>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</si>
  <si>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</si>
  <si>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</si>
  <si>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</si>
  <si>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</si>
  <si>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</si>
  <si>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</si>
  <si>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</si>
  <si>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</si>
  <si>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</si>
  <si>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</si>
  <si>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</si>
  <si>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</si>
  <si>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</si>
  <si>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</si>
  <si>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</si>
  <si>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</si>
  <si>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</si>
  <si>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</si>
  <si>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</si>
  <si>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</si>
  <si>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</si>
  <si>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</si>
  <si>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</si>
  <si>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</si>
  <si>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</si>
  <si>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</si>
  <si>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</si>
  <si>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</si>
  <si>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</si>
  <si>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</si>
  <si>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</si>
  <si>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</si>
  <si>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</si>
  <si>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</si>
  <si>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</si>
  <si>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</si>
  <si>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</si>
  <si>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</si>
  <si>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</si>
  <si>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</si>
  <si>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</si>
  <si>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</si>
  <si>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</si>
  <si>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</si>
  <si>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</si>
  <si>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</si>
  <si>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</si>
  <si>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</si>
  <si>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</si>
  <si>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</si>
  <si>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</si>
  <si>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</si>
  <si>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</si>
  <si>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</si>
  <si>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</si>
  <si>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</si>
  <si>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</si>
  <si>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</si>
  <si>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</si>
  <si>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</si>
  <si>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</si>
  <si>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</si>
  <si>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</si>
  <si>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</si>
  <si>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</si>
  <si>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</si>
  <si>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</si>
  <si>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</si>
  <si>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</si>
  <si>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</si>
  <si>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</si>
  <si>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</si>
  <si>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</si>
  <si>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</si>
  <si>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</si>
  <si>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</si>
  <si>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</si>
  <si>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</si>
  <si>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</si>
  <si>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</si>
  <si>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</si>
  <si>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</si>
  <si>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</si>
  <si>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</si>
  <si>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</si>
  <si>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</si>
  <si>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</si>
  <si>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</si>
  <si>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</si>
  <si>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</si>
  <si>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</si>
  <si>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</si>
  <si>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</si>
  <si>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</si>
  <si>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</si>
  <si>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</si>
  <si>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</si>
  <si>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</si>
  <si>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</si>
  <si>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</si>
  <si>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</si>
  <si>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</si>
  <si>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</si>
  <si>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</si>
  <si>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</si>
  <si>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</si>
  <si>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</si>
  <si>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</si>
  <si>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</si>
  <si>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</si>
  <si>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</si>
  <si>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</si>
  <si>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</si>
  <si>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</si>
  <si>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</si>
  <si>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</si>
  <si>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</si>
  <si>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</si>
  <si>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</si>
  <si>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</si>
  <si>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</si>
  <si>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</si>
  <si>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</si>
  <si>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</si>
  <si>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</si>
  <si>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</si>
  <si>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</si>
  <si>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</si>
  <si>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</si>
  <si>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</si>
  <si>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</si>
  <si>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</si>
  <si>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</si>
  <si>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</si>
  <si>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</si>
  <si>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</si>
  <si>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</si>
  <si>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</si>
  <si>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</si>
  <si>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</si>
  <si>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</si>
  <si>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</si>
  <si>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</si>
  <si>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</si>
  <si>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</si>
  <si>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</si>
  <si>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</si>
  <si>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</si>
  <si>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</si>
  <si>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</si>
  <si>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</si>
  <si>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</si>
  <si>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</si>
  <si>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</si>
  <si>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</si>
  <si>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</si>
  <si>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</si>
  <si>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</si>
  <si>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</si>
  <si>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</si>
  <si>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</si>
  <si>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</si>
  <si>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</si>
  <si>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</si>
  <si>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</si>
  <si>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</si>
  <si>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</si>
  <si>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</si>
  <si>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</si>
  <si>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</si>
  <si>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</si>
  <si>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</si>
  <si>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</si>
  <si>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</si>
  <si>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</si>
  <si>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</si>
  <si>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</si>
  <si>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</si>
  <si>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</si>
  <si>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</si>
  <si>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</si>
  <si>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</si>
  <si>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</si>
  <si>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</si>
  <si>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</si>
  <si>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</si>
  <si>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</si>
  <si>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</si>
  <si>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</si>
  <si>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</si>
  <si>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</si>
  <si>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</si>
  <si>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</si>
  <si>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</si>
  <si>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</si>
  <si>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</si>
  <si>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</si>
  <si>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</si>
  <si>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</si>
  <si>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</si>
  <si>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</si>
  <si>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</si>
  <si>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</si>
  <si>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</si>
  <si>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</si>
  <si>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</si>
  <si>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</si>
  <si>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</si>
  <si>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</si>
  <si>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</si>
  <si>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</si>
  <si>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</si>
  <si>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</si>
  <si>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</si>
  <si>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</si>
  <si>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</si>
  <si>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</si>
  <si>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</si>
  <si>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</si>
  <si>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</si>
  <si>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</si>
  <si>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</si>
  <si>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</si>
  <si>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</si>
  <si>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</si>
  <si>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</si>
  <si>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</si>
  <si>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</si>
  <si>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</si>
  <si>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</si>
  <si>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</si>
  <si>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</si>
  <si>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</si>
  <si>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</si>
  <si>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</si>
  <si>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</si>
  <si>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</si>
  <si>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</si>
  <si>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</si>
  <si>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</si>
  <si>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</si>
  <si>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</si>
  <si>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</si>
  <si>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</si>
  <si>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</si>
  <si>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</si>
  <si>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</si>
  <si>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</si>
  <si>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</si>
  <si>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</si>
  <si>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</si>
  <si>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</si>
  <si>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</si>
  <si>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</si>
  <si>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</si>
  <si>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</si>
  <si>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</si>
  <si>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</si>
  <si>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</si>
  <si>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</si>
  <si>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</si>
  <si>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</si>
  <si>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</si>
  <si>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</si>
  <si>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</si>
  <si>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</si>
  <si>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</si>
  <si>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</si>
  <si>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</si>
  <si>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</si>
  <si>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</si>
  <si>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</si>
  <si>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</si>
  <si>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</si>
  <si>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</si>
  <si>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</si>
  <si>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</si>
  <si>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</si>
  <si>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</si>
  <si>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</si>
  <si>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</si>
  <si>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</si>
  <si>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</si>
  <si>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</si>
  <si>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</si>
  <si>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</si>
  <si>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</si>
  <si>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</si>
  <si>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</si>
  <si>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</si>
  <si>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</si>
  <si>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</si>
  <si>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</si>
  <si>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</si>
  <si>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</si>
  <si>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</si>
  <si>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</si>
  <si>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</si>
  <si>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</si>
  <si>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</si>
  <si>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</si>
  <si>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</si>
  <si>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</si>
  <si>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</si>
  <si>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</si>
  <si>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</si>
  <si>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</si>
  <si>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</si>
  <si>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</si>
  <si>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</si>
  <si>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</si>
  <si>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</si>
  <si>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</si>
  <si>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</si>
  <si>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</si>
  <si>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</si>
  <si>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</si>
  <si>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</si>
  <si>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</si>
  <si>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</si>
  <si>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</si>
  <si>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</si>
  <si>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</si>
  <si>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</si>
  <si>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</si>
  <si>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</si>
  <si>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</si>
  <si>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</si>
  <si>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</si>
  <si>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</si>
  <si>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</si>
  <si>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</si>
  <si>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</si>
  <si>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</si>
  <si>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</si>
  <si>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</si>
  <si>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</si>
  <si>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</si>
  <si>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</si>
  <si>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</si>
  <si>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</si>
  <si>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</si>
  <si>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</si>
  <si>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</si>
  <si>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</si>
  <si>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</si>
  <si>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</si>
  <si>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</si>
  <si>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</si>
  <si>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</si>
  <si>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</si>
  <si>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</si>
  <si>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</si>
  <si>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</si>
  <si>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</si>
  <si>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</si>
  <si>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</si>
  <si>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</si>
  <si>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</si>
  <si>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</si>
  <si>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</si>
  <si>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</si>
  <si>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</si>
  <si>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</si>
  <si>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</si>
  <si>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</si>
  <si>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</si>
  <si>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</si>
  <si>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</si>
  <si>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</si>
  <si>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</si>
  <si>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</si>
  <si>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</si>
  <si>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</si>
  <si>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</si>
  <si>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</si>
  <si>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</si>
  <si>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</si>
  <si>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</si>
  <si>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</si>
  <si>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</si>
  <si>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</si>
  <si>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</si>
  <si>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</si>
  <si>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</si>
  <si>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</si>
  <si>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</si>
  <si>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</si>
  <si>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</si>
  <si>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</si>
  <si>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</si>
  <si>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</si>
  <si>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</si>
  <si>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</si>
  <si>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</si>
  <si>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</si>
  <si>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</si>
  <si>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</si>
  <si>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</si>
  <si>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</si>
  <si>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</si>
  <si>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</si>
  <si>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</si>
  <si>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</si>
  <si>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</si>
  <si>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</si>
  <si>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</si>
  <si>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</si>
  <si>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</si>
  <si>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</si>
  <si>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</si>
  <si>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</si>
  <si>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</si>
  <si>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</si>
  <si>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</si>
  <si>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</si>
  <si>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</si>
  <si>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</si>
  <si>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</si>
  <si>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</si>
  <si>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</si>
  <si>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</si>
  <si>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</si>
  <si>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</si>
  <si>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</si>
  <si>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</si>
  <si>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</si>
  <si>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</si>
  <si>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</si>
  <si>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</si>
  <si>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</si>
  <si>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</si>
  <si>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</si>
  <si>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</si>
  <si>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</si>
  <si>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</si>
  <si>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</si>
  <si>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</si>
  <si>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</si>
  <si>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</si>
  <si>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</si>
  <si>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</si>
  <si>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</si>
  <si>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</si>
  <si>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</si>
  <si>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</si>
  <si>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</si>
  <si>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</si>
  <si>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</si>
  <si>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</si>
  <si>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</si>
  <si>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</si>
  <si>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</si>
  <si>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</si>
  <si>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</si>
  <si>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</si>
  <si>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</si>
  <si>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</si>
  <si>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</si>
  <si>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</si>
  <si>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</si>
  <si>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</si>
  <si>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</si>
  <si>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</si>
  <si>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</si>
  <si>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</si>
  <si>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</si>
  <si>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</si>
  <si>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</si>
  <si>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</si>
  <si>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</si>
  <si>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</si>
  <si>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</si>
  <si>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</si>
  <si>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</si>
  <si>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</si>
  <si>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</si>
  <si>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</si>
  <si>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</si>
  <si>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</si>
  <si>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</si>
  <si>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</si>
  <si>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</si>
  <si>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</si>
  <si>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</si>
  <si>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</si>
  <si>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</si>
  <si>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</si>
  <si>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</si>
  <si>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</si>
  <si>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</si>
  <si>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</si>
  <si>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</si>
  <si>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</si>
  <si>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</si>
  <si>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</si>
  <si>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</si>
  <si>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</si>
  <si>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</si>
  <si>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</si>
  <si>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</si>
  <si>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</si>
  <si>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</si>
  <si>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</si>
  <si>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</si>
  <si>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</si>
  <si>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</si>
  <si>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</si>
  <si>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</si>
  <si>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</si>
  <si>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</si>
  <si>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</si>
  <si>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</si>
  <si>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</si>
  <si>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</si>
  <si>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</si>
  <si>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</si>
  <si>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</si>
  <si>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</si>
  <si>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</si>
  <si>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</si>
  <si>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</si>
  <si>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</si>
  <si>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</si>
  <si>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</si>
  <si>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</si>
  <si>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</si>
  <si>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</si>
  <si>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</si>
  <si>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</si>
  <si>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</si>
  <si>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</si>
  <si>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</si>
  <si>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</si>
  <si>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</si>
  <si>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</si>
  <si>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</si>
  <si>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</si>
  <si>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</si>
  <si>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</si>
  <si>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</si>
  <si>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</si>
  <si>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</si>
  <si>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</si>
  <si>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</si>
  <si>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</si>
  <si>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</si>
  <si>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</si>
  <si>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</si>
  <si>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</si>
  <si>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</si>
  <si>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</si>
  <si>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</si>
  <si>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</si>
  <si>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</si>
  <si>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</si>
  <si>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</si>
  <si>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</si>
  <si>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</si>
  <si>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</si>
  <si>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</si>
  <si>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</si>
  <si>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</si>
  <si>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</si>
  <si>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</si>
  <si>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</si>
  <si>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</si>
  <si>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</si>
  <si>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</si>
  <si>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</si>
  <si>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</si>
  <si>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</si>
  <si>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</si>
  <si>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</si>
  <si>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</si>
  <si>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</si>
  <si>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</si>
  <si>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</si>
  <si>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</si>
  <si>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</si>
  <si>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</si>
  <si>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</si>
  <si>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</si>
  <si>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</si>
  <si>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</si>
  <si>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</si>
  <si>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</si>
  <si>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</si>
  <si>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</si>
  <si>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</si>
  <si>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</si>
  <si>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</si>
  <si>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</si>
  <si>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</si>
  <si>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</si>
  <si>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</si>
  <si>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</si>
  <si>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</si>
  <si>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</si>
  <si>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</si>
  <si>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</si>
  <si>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</si>
  <si>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</si>
  <si>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</si>
  <si>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</si>
  <si>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</si>
  <si>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</si>
  <si>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</si>
  <si>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</si>
  <si>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</si>
  <si>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</si>
  <si>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</si>
  <si>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</si>
  <si>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</si>
  <si>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</si>
  <si>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</si>
  <si>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</si>
  <si>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</si>
  <si>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</si>
  <si>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</si>
  <si>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</si>
  <si>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</si>
  <si>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</si>
  <si>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</si>
  <si>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</si>
  <si>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</si>
  <si>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</si>
  <si>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</si>
  <si>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</si>
  <si>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</si>
  <si>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</si>
  <si>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</si>
  <si>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</si>
  <si>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</si>
  <si>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</si>
  <si>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</si>
  <si>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</si>
  <si>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</si>
  <si>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</si>
  <si>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</si>
  <si>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</si>
  <si>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</si>
  <si>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</si>
  <si>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</si>
  <si>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</si>
  <si>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</si>
  <si>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</si>
  <si>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</si>
  <si>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</si>
  <si>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</si>
  <si>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</si>
  <si>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</si>
  <si>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</si>
  <si>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</si>
  <si>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</si>
  <si>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</si>
  <si>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</si>
  <si>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</si>
  <si>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</si>
  <si>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</si>
  <si>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</si>
  <si>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</si>
  <si>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</si>
  <si>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</si>
  <si>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</si>
  <si>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</si>
  <si>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</si>
  <si>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</si>
  <si>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</si>
  <si>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</si>
  <si>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</si>
  <si>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</si>
  <si>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</si>
  <si>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</si>
  <si>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</si>
  <si>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</si>
  <si>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</si>
  <si>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</si>
  <si>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</si>
  <si>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</si>
  <si>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</si>
  <si>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</si>
  <si>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</si>
  <si>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</si>
  <si>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</si>
  <si>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</si>
  <si>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</si>
  <si>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</si>
  <si>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</si>
  <si>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</si>
  <si>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</si>
  <si>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</si>
  <si>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</si>
  <si>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</si>
  <si>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</si>
  <si>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</si>
  <si>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</si>
  <si>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</si>
  <si>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</si>
  <si>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</si>
  <si>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</si>
  <si>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</si>
  <si>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</si>
  <si>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</si>
  <si>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</si>
  <si>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</si>
  <si>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</si>
  <si>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</si>
  <si>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</si>
  <si>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</si>
  <si>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</si>
  <si>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</si>
  <si>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</si>
  <si>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</si>
  <si>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</si>
  <si>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</si>
  <si>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</si>
  <si>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</si>
  <si>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</si>
  <si>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</si>
  <si>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</si>
  <si>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</si>
  <si>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</si>
  <si>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</si>
  <si>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</si>
  <si>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</si>
  <si>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</si>
  <si>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</si>
  <si>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</si>
  <si>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</si>
  <si>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</si>
  <si>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</si>
  <si>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</si>
  <si>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</si>
  <si>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</si>
  <si>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</si>
  <si>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</si>
  <si>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</si>
  <si>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</si>
  <si>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</si>
  <si>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</si>
  <si>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</si>
  <si>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</si>
  <si>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</si>
  <si>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</si>
  <si>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</si>
  <si>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</si>
  <si>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</si>
  <si>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</si>
  <si>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</si>
  <si>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</si>
  <si>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</si>
  <si>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</si>
  <si>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</si>
  <si>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</si>
  <si>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</si>
  <si>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</si>
  <si>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</si>
  <si>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</si>
  <si>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</si>
  <si>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</si>
  <si>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</si>
  <si>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</si>
  <si>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</si>
  <si>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</si>
  <si>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</si>
  <si>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</si>
  <si>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</si>
  <si>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</si>
  <si>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</si>
  <si>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</si>
  <si>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</si>
  <si>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</si>
  <si>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</si>
  <si>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</si>
  <si>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</si>
  <si>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</si>
  <si>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</si>
  <si>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</si>
  <si>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</si>
  <si>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</si>
  <si>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</si>
  <si>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</si>
  <si>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</si>
  <si>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</si>
  <si>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</si>
  <si>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</si>
  <si>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</si>
  <si>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</si>
  <si>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</si>
  <si>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</si>
  <si>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</si>
  <si>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</si>
  <si>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</si>
  <si>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</si>
  <si>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</si>
  <si>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</si>
  <si>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</si>
  <si>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</si>
  <si>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</si>
  <si>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</si>
  <si>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</si>
  <si>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</si>
  <si>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</si>
  <si>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</si>
  <si>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</si>
  <si>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</si>
  <si>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</si>
  <si>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</si>
  <si>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</si>
  <si>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</si>
  <si>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</si>
  <si>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</si>
  <si>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</si>
  <si>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</si>
  <si>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</si>
  <si>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</si>
  <si>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</si>
  <si>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</si>
  <si>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</si>
  <si>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</si>
  <si>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</si>
  <si>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</si>
  <si>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</si>
  <si>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</si>
  <si>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</si>
  <si>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</si>
  <si>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</si>
  <si>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</si>
  <si>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</si>
  <si>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</si>
  <si>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</si>
  <si>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</si>
  <si>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</si>
  <si>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</si>
  <si>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</si>
  <si>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</si>
  <si>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</si>
  <si>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</si>
  <si>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</si>
  <si>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</si>
  <si>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</si>
  <si>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</si>
  <si>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</si>
  <si>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</si>
  <si>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</si>
  <si>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</si>
  <si>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</si>
  <si>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</si>
  <si>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</si>
  <si>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</si>
  <si>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</si>
  <si>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</si>
  <si>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</si>
  <si>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</si>
  <si>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</si>
  <si>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</si>
  <si>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</si>
  <si>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</si>
  <si>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</si>
  <si>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</si>
  <si>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</si>
  <si>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</si>
  <si>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</si>
  <si>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</si>
  <si>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</si>
  <si>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</si>
  <si>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</si>
  <si>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</si>
  <si>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</si>
  <si>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</si>
  <si>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</si>
  <si>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</si>
  <si>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</si>
  <si>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</si>
  <si>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</si>
  <si>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</si>
  <si>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</si>
  <si>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</si>
  <si>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</si>
  <si>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</si>
  <si>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</si>
  <si>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</si>
  <si>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</si>
  <si>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</si>
  <si>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</si>
  <si>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</si>
  <si>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</si>
  <si>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</si>
  <si>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</si>
  <si>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</si>
  <si>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</si>
  <si>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</si>
  <si>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</si>
  <si>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</si>
  <si>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</si>
  <si>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</si>
  <si>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</si>
  <si>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</si>
  <si>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</si>
  <si>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</si>
  <si>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</si>
  <si>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</si>
  <si>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</si>
  <si>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</si>
  <si>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</si>
  <si>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</si>
  <si>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</si>
  <si>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</si>
  <si>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</si>
  <si>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</si>
  <si>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</si>
  <si>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</si>
  <si>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</si>
  <si>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</si>
  <si>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</si>
  <si>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</si>
  <si>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</si>
  <si>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</si>
  <si>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</si>
  <si>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</si>
  <si>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</si>
  <si>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</si>
  <si>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</si>
  <si>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</si>
  <si>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</si>
  <si>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</si>
  <si>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</si>
  <si>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</si>
  <si>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</si>
  <si>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</si>
  <si>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</si>
  <si>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</si>
  <si>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</si>
  <si>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</si>
  <si>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</si>
  <si>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</si>
  <si>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</si>
  <si>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</si>
  <si>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</si>
  <si>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</si>
  <si>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</si>
  <si>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</si>
  <si>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</si>
  <si>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</si>
  <si>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</si>
  <si>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</si>
  <si>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</si>
  <si>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</si>
  <si>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</si>
  <si>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</si>
  <si>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</si>
  <si>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</si>
  <si>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</si>
  <si>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</si>
  <si>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</si>
  <si>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</si>
  <si>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</si>
  <si>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</si>
  <si>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</si>
  <si>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</si>
  <si>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</si>
  <si>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</si>
  <si>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</si>
  <si>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</si>
  <si>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</si>
  <si>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</si>
  <si>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</si>
  <si>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</si>
  <si>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</si>
  <si>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</si>
  <si>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</si>
  <si>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</si>
  <si>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</si>
  <si>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</si>
  <si>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</si>
  <si>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</si>
  <si>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</si>
  <si>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</si>
  <si>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</si>
  <si>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</si>
  <si>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</si>
  <si>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</si>
  <si>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</si>
  <si>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</si>
  <si>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</si>
  <si>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</si>
  <si>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</si>
  <si>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</si>
  <si>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</si>
  <si>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</si>
  <si>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</si>
  <si>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</si>
  <si>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</si>
  <si>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</si>
  <si>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</si>
  <si>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</si>
  <si>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</si>
  <si>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</si>
  <si>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</si>
  <si>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</si>
  <si>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</si>
  <si>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</si>
  <si>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</si>
  <si>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</si>
  <si>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</si>
  <si>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</si>
  <si>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</si>
  <si>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</si>
  <si>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</si>
  <si>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</si>
  <si>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</si>
  <si>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</si>
  <si>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</si>
  <si>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</si>
  <si>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</si>
  <si>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</si>
  <si>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</si>
  <si>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</si>
  <si>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</si>
  <si>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</si>
  <si>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</si>
  <si>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</si>
  <si>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</si>
  <si>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</si>
  <si>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</si>
  <si>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</si>
  <si>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</si>
  <si>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</si>
  <si>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</si>
  <si>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</si>
  <si>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</si>
  <si>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</si>
  <si>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</si>
  <si>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</si>
  <si>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</si>
  <si>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</si>
  <si>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</si>
  <si>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</si>
  <si>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</si>
  <si>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</si>
  <si>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</si>
  <si>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</si>
  <si>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</si>
  <si>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</si>
  <si>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</si>
  <si>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</si>
  <si>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</si>
  <si>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</si>
  <si>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</si>
  <si>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</si>
  <si>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</si>
  <si>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</si>
  <si>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</si>
  <si>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</si>
  <si>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</si>
  <si>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</si>
  <si>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</si>
  <si>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</si>
  <si>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</si>
  <si>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</si>
  <si>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</si>
  <si>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</si>
  <si>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</si>
  <si>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</si>
  <si>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</si>
  <si>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</si>
  <si>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</si>
  <si>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</si>
  <si>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</si>
  <si>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</si>
  <si>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</si>
  <si>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</si>
  <si>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</si>
  <si>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</si>
  <si>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</si>
  <si>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</si>
  <si>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</si>
  <si>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</si>
  <si>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</si>
  <si>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</si>
  <si>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</si>
  <si>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</si>
  <si>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</si>
  <si>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</si>
  <si>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</si>
  <si>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</si>
  <si>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</si>
  <si>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</si>
  <si>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</si>
  <si>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</si>
  <si>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</si>
  <si>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</si>
  <si>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</si>
  <si>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</si>
  <si>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</si>
  <si>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</si>
  <si>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</si>
  <si>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</si>
  <si>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</si>
  <si>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</si>
  <si>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</si>
  <si>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</si>
  <si>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</si>
  <si>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</si>
  <si>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</si>
  <si>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</si>
  <si>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</si>
  <si>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</si>
  <si>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</si>
  <si>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</si>
  <si>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</si>
  <si>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</si>
  <si>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</si>
  <si>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</si>
  <si>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</si>
  <si>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</si>
  <si>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</si>
  <si>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</si>
  <si>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</si>
  <si>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</si>
  <si>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</si>
  <si>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</si>
  <si>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</si>
  <si>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</si>
  <si>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</si>
  <si>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</si>
  <si>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</si>
  <si>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</si>
  <si>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</si>
  <si>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</si>
  <si>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</si>
  <si>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</si>
  <si>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</si>
  <si>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</si>
  <si>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</si>
  <si>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</si>
  <si>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</si>
  <si>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</si>
  <si>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</si>
  <si>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</si>
  <si>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</si>
  <si>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</si>
  <si>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</si>
  <si>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</si>
  <si>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</si>
  <si>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</si>
  <si>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</si>
  <si>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</si>
  <si>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</si>
  <si>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</si>
  <si>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</si>
  <si>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</si>
  <si>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</si>
  <si>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</si>
  <si>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</si>
  <si>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</si>
  <si>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</si>
  <si>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</si>
  <si>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</si>
  <si>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</si>
  <si>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</si>
  <si>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</si>
  <si>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</si>
  <si>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</si>
  <si>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</si>
  <si>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</si>
  <si>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</si>
  <si>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</si>
  <si>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</si>
  <si>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</si>
  <si>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</si>
  <si>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</si>
  <si>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</si>
  <si>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</si>
  <si>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</si>
  <si>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</si>
  <si>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</si>
  <si>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</si>
  <si>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</si>
  <si>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</si>
  <si>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</si>
  <si>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</si>
  <si>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</si>
  <si>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</si>
  <si>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</si>
  <si>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</si>
  <si>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</si>
  <si>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</si>
  <si>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</si>
  <si>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</si>
  <si>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</si>
  <si>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</si>
  <si>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</si>
  <si>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</si>
  <si>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</si>
  <si>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</si>
  <si>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</si>
  <si>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</si>
  <si>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</si>
  <si>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</si>
  <si>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</si>
  <si>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</si>
  <si>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</si>
  <si>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</si>
  <si>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</si>
  <si>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</si>
  <si>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</si>
  <si>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</si>
  <si>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</si>
  <si>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</si>
  <si>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</si>
  <si>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</si>
  <si>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</si>
  <si>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</si>
  <si>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</si>
  <si>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</si>
  <si>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</si>
  <si>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</si>
  <si>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</si>
  <si>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</si>
  <si>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</si>
  <si>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</si>
  <si>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</si>
  <si>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</si>
  <si>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</si>
  <si>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</si>
  <si>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</si>
  <si>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</si>
  <si>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</si>
  <si>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</si>
  <si>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</si>
  <si>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</si>
  <si>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</si>
  <si>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</si>
  <si>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</si>
  <si>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</si>
  <si>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</si>
  <si>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</si>
  <si>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</si>
  <si>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</si>
  <si>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</si>
  <si>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</si>
  <si>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</si>
  <si>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</si>
  <si>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</si>
  <si>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</si>
  <si>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</si>
  <si>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</si>
  <si>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</si>
  <si>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</si>
  <si>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</si>
  <si>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</si>
  <si>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</si>
  <si>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</si>
  <si>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</si>
  <si>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</si>
  <si>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</si>
  <si>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</si>
  <si>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</si>
  <si>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</si>
  <si>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</si>
  <si>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</si>
  <si>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</si>
  <si>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</si>
  <si>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</si>
  <si>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</si>
  <si>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</si>
  <si>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</si>
  <si>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</si>
  <si>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</si>
  <si>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</si>
  <si>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</si>
  <si>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</si>
  <si>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</si>
  <si>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</si>
  <si>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</si>
  <si>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</si>
  <si>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</si>
  <si>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</si>
  <si>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</si>
  <si>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</si>
  <si>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</si>
  <si>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</si>
  <si>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</si>
  <si>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</si>
  <si>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</si>
  <si>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</si>
  <si>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</si>
  <si>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</si>
  <si>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</si>
  <si>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</si>
  <si>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</si>
  <si>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</si>
  <si>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</si>
  <si>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</si>
  <si>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</si>
  <si>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</si>
  <si>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</si>
  <si>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</si>
  <si>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</si>
  <si>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</si>
  <si>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</si>
  <si>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</si>
  <si>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</si>
  <si>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</si>
  <si>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</si>
  <si>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</si>
  <si>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</si>
  <si>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</si>
  <si>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</si>
  <si>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</si>
  <si>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</si>
  <si>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</si>
  <si>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</si>
  <si>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</si>
  <si>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</si>
  <si>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</si>
  <si>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</si>
  <si>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</si>
  <si>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</si>
  <si>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</si>
  <si>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</si>
  <si>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</si>
  <si>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</si>
  <si>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</si>
  <si>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</si>
  <si>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</si>
  <si>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</si>
  <si>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</si>
  <si>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</si>
  <si>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</si>
  <si>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</si>
  <si>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</si>
  <si>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</si>
  <si>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</si>
  <si>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</si>
  <si>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</si>
  <si>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</si>
  <si>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</si>
  <si>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</si>
  <si>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</si>
  <si>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</si>
  <si>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</si>
  <si>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</si>
  <si>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</si>
  <si>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</si>
  <si>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</si>
  <si>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</si>
  <si>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</si>
  <si>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</si>
  <si>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</si>
  <si>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</si>
  <si>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</si>
  <si>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</si>
  <si>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</si>
  <si>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</si>
  <si>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</si>
  <si>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</si>
  <si>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</si>
  <si>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</si>
  <si>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</si>
  <si>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</si>
  <si>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</si>
  <si>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</si>
  <si>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</si>
  <si>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</si>
  <si>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</si>
  <si>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</si>
  <si>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</si>
  <si>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</si>
  <si>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</si>
  <si>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</si>
  <si>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</si>
  <si>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</si>
  <si>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</si>
  <si>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</si>
  <si>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</si>
  <si>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</si>
  <si>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</si>
  <si>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</si>
  <si>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</si>
  <si>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</si>
  <si>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</si>
  <si>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</si>
  <si>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</si>
  <si>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</si>
  <si>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</si>
  <si>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</si>
  <si>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</si>
  <si>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</si>
  <si>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</si>
  <si>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</si>
  <si>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</si>
  <si>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</si>
  <si>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</si>
  <si>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</si>
  <si>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</si>
  <si>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</si>
  <si>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</si>
  <si>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</si>
  <si>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</si>
  <si>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</si>
  <si>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</si>
  <si>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</si>
  <si>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</si>
  <si>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</si>
  <si>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</si>
  <si>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</si>
  <si>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</si>
  <si>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</si>
  <si>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</si>
  <si>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</si>
  <si>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</si>
  <si>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</si>
  <si>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</si>
  <si>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</si>
  <si>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</si>
  <si>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</si>
  <si>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</si>
  <si>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</si>
  <si>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</si>
  <si>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</si>
  <si>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</si>
  <si>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</si>
  <si>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</si>
  <si>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</si>
  <si>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</si>
  <si>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</si>
  <si>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</si>
  <si>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</si>
  <si>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</si>
  <si>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</si>
  <si>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</si>
  <si>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</si>
  <si>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</si>
  <si>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</si>
  <si>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</si>
  <si>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</si>
  <si>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</si>
  <si>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</si>
  <si>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</si>
  <si>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</si>
  <si>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</si>
  <si>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</si>
  <si>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</si>
  <si>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</si>
  <si>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</si>
  <si>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</si>
  <si>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</si>
  <si>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</si>
  <si>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</si>
  <si>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</si>
  <si>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</si>
  <si>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</si>
  <si>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</si>
  <si>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</si>
  <si>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</si>
  <si>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</si>
  <si>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</si>
  <si>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</si>
  <si>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</si>
  <si>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</si>
  <si>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</si>
  <si>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</si>
  <si>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</si>
  <si>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</si>
  <si>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</si>
  <si>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</si>
  <si>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</si>
  <si>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</si>
  <si>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</si>
  <si>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</si>
  <si>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</si>
  <si>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</si>
  <si>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</si>
  <si>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</si>
  <si>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</si>
  <si>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</si>
  <si>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</si>
  <si>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</si>
  <si>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</si>
  <si>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</si>
  <si>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</si>
  <si>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</si>
  <si>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</si>
  <si>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</si>
  <si>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</si>
  <si>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</si>
  <si>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</si>
  <si>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</si>
  <si>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</si>
  <si>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</si>
  <si>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</si>
  <si>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</si>
  <si>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</si>
  <si>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</si>
  <si>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</si>
  <si>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</si>
  <si>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</si>
  <si>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</si>
  <si>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</si>
  <si>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</si>
  <si>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</si>
  <si>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</si>
  <si>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</si>
  <si>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</si>
  <si>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</si>
  <si>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</si>
  <si>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</si>
  <si>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</si>
  <si>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</si>
  <si>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</si>
  <si>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</si>
  <si>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</si>
  <si>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</si>
  <si>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</si>
  <si>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</si>
  <si>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</si>
  <si>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</si>
  <si>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</si>
  <si>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</si>
  <si>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</si>
  <si>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</si>
  <si>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</si>
  <si>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</si>
  <si>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</si>
  <si>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</si>
  <si>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</si>
  <si>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</si>
  <si>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</si>
  <si>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</si>
  <si>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</si>
  <si>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</si>
  <si>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</si>
  <si>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</si>
  <si>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</si>
  <si>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</si>
  <si>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</si>
  <si>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</si>
  <si>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</si>
  <si>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</si>
  <si>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</si>
  <si>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</si>
  <si>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</si>
  <si>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</si>
  <si>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</si>
  <si>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</si>
  <si>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</si>
  <si>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</si>
  <si>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</si>
  <si>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</si>
  <si>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</si>
  <si>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</si>
  <si>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</si>
  <si>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</si>
  <si>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</si>
  <si>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</si>
  <si>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</si>
  <si>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</si>
  <si>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</si>
  <si>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</si>
  <si>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</si>
  <si>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</si>
  <si>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</si>
  <si>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</si>
  <si>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</si>
  <si>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</si>
  <si>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</si>
  <si>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</si>
  <si>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</si>
  <si>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</si>
  <si>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</si>
  <si>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</si>
  <si>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</si>
  <si>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</si>
  <si>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</si>
  <si>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</si>
  <si>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</si>
  <si>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</si>
  <si>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</si>
  <si>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</si>
  <si>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</si>
  <si>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</si>
  <si>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</si>
  <si>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</si>
  <si>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</si>
  <si>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</si>
  <si>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</si>
  <si>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</si>
  <si>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</si>
  <si>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</si>
  <si>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</si>
  <si>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</si>
  <si>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</si>
  <si>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</si>
  <si>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</si>
  <si>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</si>
  <si>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</si>
  <si>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</si>
  <si>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</si>
  <si>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</si>
  <si>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</si>
  <si>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</si>
  <si>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</si>
  <si>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</si>
  <si>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</si>
  <si>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</si>
  <si>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</si>
  <si>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</si>
  <si>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</si>
  <si>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</si>
  <si>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</si>
  <si>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</si>
  <si>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</si>
  <si>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</si>
  <si>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</si>
  <si>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</si>
  <si>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</si>
  <si>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</si>
  <si>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</si>
  <si>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</si>
  <si>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</si>
  <si>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</si>
  <si>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</si>
  <si>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</si>
  <si>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</si>
  <si>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</si>
  <si>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</si>
  <si>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</si>
  <si>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</si>
  <si>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</si>
  <si>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</si>
  <si>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</si>
  <si>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</si>
  <si>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</si>
  <si>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</si>
  <si>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</si>
  <si>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</si>
  <si>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</si>
  <si>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</si>
  <si>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</si>
  <si>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</si>
  <si>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</si>
  <si>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</si>
  <si>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</si>
  <si>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</si>
  <si>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</si>
  <si>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</si>
  <si>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</si>
  <si>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</si>
  <si>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</si>
  <si>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</si>
  <si>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</si>
  <si>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</si>
  <si>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</si>
  <si>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</si>
  <si>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</si>
  <si>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</si>
  <si>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</si>
  <si>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</si>
  <si>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</si>
  <si>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</si>
  <si>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</si>
  <si>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</si>
  <si>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</si>
  <si>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</si>
  <si>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</si>
  <si>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</si>
  <si>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</si>
  <si>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</si>
  <si>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</si>
  <si>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</si>
  <si>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</si>
  <si>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</si>
  <si>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</si>
  <si>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</si>
  <si>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</si>
  <si>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</si>
  <si>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</si>
  <si>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</si>
  <si>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</si>
  <si>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</si>
  <si>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</si>
  <si>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</si>
  <si>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</si>
  <si>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</si>
  <si>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</si>
  <si>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</si>
  <si>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</si>
  <si>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</si>
  <si>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</si>
  <si>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</si>
  <si>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</si>
  <si>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</si>
  <si>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</si>
  <si>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</si>
  <si>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</si>
  <si>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</si>
  <si>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</si>
  <si>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</si>
  <si>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</si>
  <si>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</si>
  <si>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</si>
  <si>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</si>
  <si>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</si>
  <si>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</si>
  <si>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</si>
  <si>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</si>
  <si>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</si>
  <si>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</si>
  <si>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</si>
  <si>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</si>
  <si>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</si>
  <si>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</si>
  <si>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</si>
  <si>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</si>
  <si>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</si>
  <si>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</si>
  <si>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</si>
  <si>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</si>
  <si>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</si>
  <si>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</si>
  <si>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</si>
  <si>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</si>
  <si>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</si>
  <si>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</si>
  <si>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</si>
  <si>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</si>
  <si>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</si>
  <si>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</si>
  <si>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</si>
  <si>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</si>
  <si>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</si>
  <si>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</si>
  <si>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</si>
  <si>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</si>
  <si>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</si>
  <si>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</si>
  <si>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</si>
  <si>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</si>
  <si>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</si>
  <si>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</si>
  <si>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</si>
  <si>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</si>
  <si>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</si>
  <si>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</si>
  <si>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</si>
  <si>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</si>
  <si>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</si>
  <si>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</si>
  <si>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</si>
  <si>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</si>
  <si>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</si>
  <si>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</si>
  <si>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</si>
  <si>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</si>
  <si>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</si>
  <si>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</si>
  <si>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</si>
  <si>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</si>
  <si>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</si>
  <si>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</si>
  <si>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</si>
  <si>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</si>
  <si>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</si>
  <si>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</si>
  <si>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</si>
  <si>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</si>
  <si>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</si>
  <si>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</si>
  <si>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</si>
  <si>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</si>
  <si>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</si>
  <si>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</si>
  <si>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</si>
  <si>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</si>
  <si>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</si>
  <si>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</si>
  <si>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</si>
  <si>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</si>
  <si>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</si>
  <si>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</si>
  <si>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</si>
  <si>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</si>
  <si>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</si>
  <si>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</si>
  <si>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</si>
  <si>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</si>
  <si>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</si>
  <si>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</si>
  <si>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</si>
  <si>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</si>
  <si>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</si>
  <si>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</si>
  <si>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</si>
  <si>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</si>
  <si>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</si>
  <si>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</si>
  <si>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</si>
  <si>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</si>
  <si>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</si>
  <si>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</si>
  <si>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</si>
  <si>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</si>
  <si>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</si>
  <si>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</si>
  <si>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</si>
  <si>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</si>
  <si>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</si>
  <si>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</si>
  <si>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</si>
  <si>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</si>
  <si>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</si>
  <si>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</si>
  <si>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</si>
  <si>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</si>
  <si>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</si>
  <si>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</si>
  <si>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</si>
  <si>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</si>
  <si>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</si>
  <si>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</si>
  <si>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</si>
  <si>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</si>
  <si>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</si>
  <si>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</si>
  <si>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</si>
  <si>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</si>
  <si>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</si>
  <si>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</si>
  <si>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</si>
  <si>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</si>
  <si>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</si>
  <si>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</si>
  <si>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</si>
  <si>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</si>
  <si>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</si>
  <si>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</si>
  <si>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</si>
  <si>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</si>
  <si>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</si>
  <si>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</si>
  <si>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</si>
  <si>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</si>
  <si>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</si>
  <si>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</si>
  <si>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</si>
  <si>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</si>
  <si>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</si>
  <si>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</si>
  <si>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</si>
  <si>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</si>
  <si>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</si>
  <si>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</si>
  <si>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</si>
  <si>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</si>
  <si>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</si>
  <si>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</si>
  <si>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</si>
  <si>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</si>
  <si>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</si>
  <si>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</si>
  <si>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</si>
  <si>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</si>
  <si>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</si>
  <si>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</si>
  <si>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</si>
  <si>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</si>
  <si>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</si>
  <si>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</si>
  <si>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</si>
  <si>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</si>
  <si>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</si>
  <si>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</si>
  <si>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</si>
  <si>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</si>
  <si>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</si>
  <si>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</si>
  <si>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</si>
  <si>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</si>
  <si>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</si>
  <si>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</si>
  <si>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</si>
  <si>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</si>
  <si>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</si>
  <si>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</si>
  <si>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</si>
  <si>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</si>
  <si>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</si>
  <si>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</si>
  <si>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</si>
  <si>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</si>
  <si>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</si>
  <si>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</si>
  <si>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</si>
  <si>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</si>
  <si>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</si>
  <si>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</si>
  <si>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</si>
  <si>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</si>
  <si>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</si>
  <si>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</si>
  <si>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</si>
  <si>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</si>
  <si>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</si>
  <si>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</si>
  <si>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</si>
  <si>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</si>
  <si>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</si>
  <si>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</si>
  <si>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</si>
  <si>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</si>
  <si>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</si>
  <si>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</si>
  <si>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</si>
  <si>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</si>
  <si>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</si>
  <si>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</si>
  <si>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</si>
  <si>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</si>
  <si>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</si>
  <si>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</si>
  <si>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</si>
  <si>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</si>
  <si>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</si>
  <si>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</si>
  <si>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</si>
  <si>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</si>
  <si>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</si>
  <si>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</si>
  <si>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</si>
  <si>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</si>
  <si>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</si>
  <si>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</si>
  <si>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</si>
  <si>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</si>
  <si>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</si>
  <si>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</si>
  <si>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</si>
  <si>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</si>
  <si>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</si>
  <si>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</si>
  <si>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</si>
  <si>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</si>
  <si>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</si>
  <si>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</si>
  <si>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</si>
  <si>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</si>
  <si>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</si>
  <si>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</si>
  <si>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</si>
  <si>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</si>
  <si>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</si>
  <si>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</si>
  <si>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</si>
  <si>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</si>
  <si>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</si>
  <si>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</si>
  <si>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</si>
  <si>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</si>
  <si>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</si>
  <si>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</si>
  <si>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</si>
  <si>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</si>
  <si>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</si>
  <si>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</si>
  <si>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</si>
  <si>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</si>
  <si>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</si>
  <si>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</si>
  <si>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</si>
  <si>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</si>
  <si>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</si>
  <si>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</si>
  <si>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</si>
  <si>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</si>
  <si>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</si>
  <si>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</si>
  <si>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</si>
  <si>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</si>
  <si>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</si>
  <si>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</si>
  <si>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</si>
  <si>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</si>
  <si>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</si>
  <si>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</si>
  <si>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</si>
  <si>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</si>
  <si>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</si>
  <si>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</si>
  <si>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</si>
  <si>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</si>
  <si>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</si>
  <si>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</si>
  <si>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</si>
  <si>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</si>
  <si>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</si>
  <si>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</si>
  <si>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</si>
  <si>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</si>
  <si>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</si>
  <si>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</si>
  <si>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</si>
  <si>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</si>
  <si>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</si>
  <si>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</si>
  <si>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</si>
  <si>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</si>
  <si>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</si>
  <si>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</si>
  <si>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</si>
  <si>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</si>
  <si>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</si>
  <si>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</si>
  <si>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</si>
  <si>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</si>
  <si>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</si>
  <si>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</si>
  <si>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</si>
  <si>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</si>
  <si>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</si>
  <si>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</si>
  <si>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</si>
  <si>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</si>
  <si>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</si>
  <si>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</si>
  <si>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</si>
  <si>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</si>
  <si>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</si>
  <si>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</si>
  <si>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</si>
  <si>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</si>
  <si>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</si>
  <si>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</si>
  <si>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</si>
  <si>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</si>
  <si>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</si>
  <si>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</si>
  <si>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</si>
  <si>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</si>
  <si>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</si>
  <si>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</si>
  <si>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</si>
  <si>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</si>
  <si>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</si>
  <si>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</si>
  <si>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</si>
  <si>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</si>
  <si>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</si>
  <si>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</si>
  <si>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</si>
  <si>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</si>
  <si>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</si>
  <si>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</si>
  <si>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</si>
  <si>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</si>
  <si>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</si>
  <si>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</si>
  <si>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</si>
  <si>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</si>
  <si>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</si>
  <si>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</si>
  <si>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</si>
  <si>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</si>
  <si>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</si>
  <si>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</si>
  <si>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</si>
  <si>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</si>
  <si>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</si>
  <si>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</si>
  <si>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</si>
  <si>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</si>
  <si>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</si>
  <si>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</si>
  <si>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</si>
  <si>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</si>
  <si>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</si>
  <si>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</si>
  <si>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</si>
  <si>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</si>
  <si>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</si>
  <si>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</si>
  <si>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</si>
  <si>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</si>
  <si>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</si>
  <si>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</si>
  <si>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</si>
  <si>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</si>
  <si>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</si>
  <si>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</si>
  <si>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</si>
  <si>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</si>
  <si>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</si>
  <si>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</si>
  <si>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</si>
  <si>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</si>
  <si>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</si>
  <si>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</si>
  <si>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</si>
  <si>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</si>
  <si>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</si>
  <si>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</si>
  <si>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</si>
  <si>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</si>
  <si>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</si>
  <si>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</si>
  <si>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</si>
  <si>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</si>
  <si>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</si>
  <si>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</si>
  <si>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</si>
  <si>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</si>
  <si>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</si>
  <si>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</si>
  <si>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</si>
  <si>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</si>
  <si>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</si>
  <si>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</si>
  <si>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</si>
  <si>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</si>
  <si>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</si>
  <si>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</si>
  <si>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</si>
  <si>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</si>
  <si>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</si>
  <si>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</si>
  <si>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</si>
  <si>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</si>
  <si>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</si>
  <si>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</si>
  <si>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</si>
  <si>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</si>
  <si>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</si>
  <si>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</si>
  <si>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</si>
  <si>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</si>
  <si>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</si>
  <si>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</si>
  <si>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</si>
  <si>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</si>
  <si>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</si>
  <si>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</si>
  <si>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</si>
  <si>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</si>
  <si>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</si>
  <si>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</si>
  <si>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</si>
  <si>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</si>
  <si>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</si>
  <si>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</si>
  <si>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</si>
  <si>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</si>
  <si>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</si>
  <si>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</si>
  <si>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</si>
  <si>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</si>
  <si>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</si>
  <si>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</si>
  <si>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</si>
  <si>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</si>
  <si>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</si>
  <si>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</si>
  <si>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</si>
  <si>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</si>
  <si>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</si>
  <si>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</si>
  <si>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</si>
  <si>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</si>
  <si>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</si>
  <si>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</si>
  <si>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</si>
  <si>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</si>
  <si>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</si>
  <si>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</si>
  <si>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</si>
  <si>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</si>
  <si>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</si>
  <si>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</si>
  <si>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</si>
  <si>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</si>
  <si>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</si>
  <si>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</si>
  <si>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</si>
  <si>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</si>
  <si>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</si>
  <si>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</si>
  <si>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</si>
  <si>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</si>
  <si>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</si>
  <si>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</si>
  <si>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</si>
  <si>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</si>
  <si>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</si>
  <si>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</si>
  <si>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</si>
  <si>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</si>
  <si>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</si>
  <si>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</si>
  <si>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</si>
  <si>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</si>
  <si>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</si>
  <si>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</si>
  <si>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</si>
  <si>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</si>
  <si>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</si>
  <si>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</si>
  <si>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</si>
  <si>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</si>
  <si>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</si>
  <si>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</si>
  <si>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</si>
  <si>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</si>
  <si>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</si>
  <si>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</si>
  <si>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</si>
  <si>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</si>
  <si>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</si>
  <si>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</si>
  <si>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</si>
  <si>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</si>
  <si>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</si>
  <si>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</si>
  <si>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</si>
  <si>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</si>
  <si>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</si>
  <si>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</si>
  <si>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</si>
  <si>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</si>
  <si>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</si>
  <si>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</si>
  <si>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</si>
  <si>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</si>
  <si>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</si>
  <si>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</si>
  <si>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</si>
  <si>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</si>
  <si>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</si>
  <si>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</si>
  <si>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</si>
  <si>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</si>
  <si>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</si>
  <si>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</si>
  <si>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</si>
  <si>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</si>
  <si>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</si>
  <si>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</si>
  <si>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</si>
  <si>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</si>
  <si>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</si>
  <si>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</si>
  <si>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</si>
  <si>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</si>
  <si>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</si>
  <si>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</si>
  <si>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</si>
  <si>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</si>
  <si>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</si>
  <si>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</si>
  <si>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</si>
  <si>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</si>
  <si>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</si>
  <si>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</si>
  <si>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</si>
  <si>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</si>
  <si>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</si>
  <si>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</si>
  <si>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</si>
  <si>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</si>
  <si>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</si>
  <si>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</si>
  <si>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</si>
  <si>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</si>
  <si>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</si>
  <si>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</si>
  <si>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</si>
  <si>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</si>
  <si>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</si>
  <si>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</si>
  <si>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</si>
  <si>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</si>
  <si>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</si>
  <si>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</si>
  <si>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</si>
  <si>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</si>
  <si>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</si>
  <si>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</si>
  <si>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</si>
  <si>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</si>
  <si>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</si>
  <si>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</si>
  <si>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</si>
  <si>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</si>
  <si>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</si>
  <si>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</si>
  <si>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</si>
  <si>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</si>
  <si>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</si>
  <si>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</si>
  <si>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</si>
  <si>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</si>
  <si>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</si>
  <si>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</si>
  <si>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</si>
  <si>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</si>
  <si>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</si>
  <si>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</si>
  <si>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</si>
  <si>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</si>
  <si>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</si>
  <si>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</si>
  <si>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</si>
  <si>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</si>
  <si>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</si>
  <si>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</si>
  <si>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</si>
  <si>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</si>
  <si>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</si>
  <si>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</si>
  <si>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</si>
  <si>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</si>
  <si>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</si>
  <si>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</si>
  <si>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</si>
  <si>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</si>
  <si>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</si>
  <si>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</si>
  <si>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</si>
  <si>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</si>
  <si>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</si>
  <si>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</si>
  <si>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</si>
  <si>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</si>
  <si>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</si>
  <si>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</si>
  <si>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</si>
  <si>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</si>
  <si>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</si>
  <si>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</si>
  <si>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</si>
  <si>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</si>
  <si>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</si>
  <si>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</si>
  <si>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</si>
  <si>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</si>
  <si>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</si>
  <si>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</si>
  <si>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</si>
  <si>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</si>
  <si>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</si>
  <si>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</si>
  <si>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</si>
  <si>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</si>
  <si>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</si>
  <si>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</si>
  <si>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</si>
  <si>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</si>
  <si>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</si>
  <si>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</si>
  <si>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</si>
  <si>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</si>
  <si>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</si>
  <si>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</si>
  <si>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</si>
  <si>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</si>
  <si>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</si>
  <si>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</si>
  <si>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</si>
  <si>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</si>
  <si>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</si>
  <si>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</si>
  <si>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</si>
  <si>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</si>
  <si>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</si>
  <si>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</si>
  <si>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</si>
  <si>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</si>
  <si>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</si>
  <si>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</si>
  <si>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</si>
  <si>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</si>
  <si>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</si>
  <si>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</si>
  <si>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</si>
  <si>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</si>
  <si>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</si>
  <si>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</si>
  <si>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</si>
  <si>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</si>
  <si>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</si>
  <si>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</si>
  <si>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</si>
  <si>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</si>
  <si>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</si>
  <si>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</si>
  <si>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</si>
  <si>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</si>
  <si>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</si>
  <si>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</si>
  <si>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</si>
  <si>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</si>
  <si>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</si>
  <si>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</si>
  <si>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</si>
  <si>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</si>
  <si>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</si>
  <si>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</si>
  <si>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</si>
  <si>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</si>
  <si>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</si>
  <si>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</si>
  <si>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</si>
  <si>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</si>
  <si>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</si>
  <si>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</si>
  <si>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</si>
  <si>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</si>
  <si>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</si>
  <si>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</si>
  <si>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</si>
  <si>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</si>
  <si>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</si>
  <si>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</si>
  <si>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</si>
  <si>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</si>
  <si>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</si>
  <si>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</si>
  <si>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</si>
  <si>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</si>
  <si>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</si>
  <si>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</si>
  <si>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</si>
  <si>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</si>
  <si>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</si>
  <si>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</si>
  <si>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</si>
  <si>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</si>
  <si>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</si>
  <si>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</si>
  <si>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</si>
  <si>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</si>
  <si>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</si>
  <si>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</si>
  <si>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</si>
  <si>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</si>
  <si>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</si>
  <si>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</si>
  <si>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</si>
  <si>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</si>
  <si>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</si>
  <si>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</si>
  <si>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</si>
  <si>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</si>
  <si>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</si>
  <si>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</si>
  <si>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</si>
  <si>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</si>
  <si>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</si>
  <si>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</si>
  <si>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</si>
  <si>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</si>
  <si>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</si>
  <si>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</si>
  <si>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</si>
  <si>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</si>
  <si>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</si>
  <si>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</si>
  <si>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</si>
  <si>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</si>
  <si>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</si>
  <si>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</si>
  <si>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</si>
  <si>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</si>
  <si>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</si>
  <si>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</si>
  <si>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</si>
  <si>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</si>
  <si>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</si>
  <si>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</si>
  <si>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</si>
  <si>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</si>
  <si>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</si>
  <si>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</si>
  <si>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</si>
  <si>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</si>
  <si>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</si>
  <si>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</si>
  <si>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</si>
  <si>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</si>
  <si>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</si>
  <si>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</si>
  <si>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</si>
  <si>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</si>
  <si>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</si>
  <si>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</si>
  <si>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</si>
  <si>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</si>
  <si>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</si>
  <si>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</si>
  <si>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</si>
  <si>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</si>
  <si>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</si>
  <si>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</si>
  <si>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</si>
  <si>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</si>
  <si>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</si>
  <si>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</si>
  <si>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</si>
  <si>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</si>
  <si>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</si>
  <si>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</si>
  <si>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</si>
  <si>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</si>
  <si>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</si>
  <si>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</si>
  <si>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</si>
  <si>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</si>
  <si>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</si>
  <si>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</si>
  <si>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</si>
  <si>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</si>
  <si>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</si>
  <si>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</si>
  <si>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</si>
  <si>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</si>
  <si>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</si>
  <si>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</si>
  <si>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</si>
  <si>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</si>
  <si>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</si>
  <si>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</si>
  <si>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</si>
  <si>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</si>
  <si>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</si>
  <si>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</si>
  <si>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</si>
  <si>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</si>
  <si>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</si>
  <si>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</si>
  <si>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</si>
  <si>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</si>
  <si>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</si>
  <si>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</si>
  <si>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</si>
  <si>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</si>
  <si>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</si>
  <si>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</si>
  <si>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</si>
  <si>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</si>
  <si>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</si>
  <si>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</si>
  <si>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</si>
  <si>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</si>
  <si>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</si>
  <si>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</si>
  <si>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</si>
  <si>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</si>
  <si>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</si>
  <si>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</si>
  <si>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</si>
  <si>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</si>
  <si>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</si>
  <si>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</si>
  <si>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</si>
  <si>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</si>
  <si>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</si>
  <si>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</si>
  <si>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</si>
  <si>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</si>
  <si>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</si>
  <si>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</si>
  <si>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</si>
  <si>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</si>
  <si>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</si>
  <si>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</si>
  <si>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</si>
  <si>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</si>
  <si>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</si>
  <si>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</si>
  <si>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</si>
  <si>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</si>
  <si>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</si>
  <si>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</si>
  <si>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</si>
  <si>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</si>
  <si>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</si>
  <si>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</si>
  <si>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</si>
  <si>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</si>
  <si>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</si>
  <si>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</si>
  <si>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</si>
  <si>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</si>
  <si>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</si>
  <si>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</si>
  <si>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</si>
  <si>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</si>
  <si>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</si>
  <si>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</si>
  <si>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</si>
  <si>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</si>
  <si>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</si>
  <si>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</si>
  <si>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</si>
  <si>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</si>
  <si>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</si>
  <si>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</si>
  <si>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</si>
  <si>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</si>
  <si>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</si>
  <si>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</si>
  <si>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</si>
  <si>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</si>
  <si>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</si>
  <si>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</si>
  <si>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</si>
  <si>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</si>
  <si>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</si>
  <si>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</si>
  <si>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</si>
  <si>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</si>
  <si>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</si>
  <si>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</si>
  <si>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</si>
  <si>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</si>
  <si>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</si>
  <si>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</si>
  <si>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</si>
  <si>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</si>
  <si>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</si>
  <si>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</si>
  <si>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</si>
  <si>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</si>
  <si>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</si>
  <si>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</si>
  <si>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</si>
  <si>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</si>
  <si>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</si>
  <si>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</si>
  <si>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</si>
  <si>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</si>
  <si>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</si>
  <si>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</si>
  <si>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</si>
  <si>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</si>
  <si>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</si>
  <si>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</si>
  <si>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</si>
  <si>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</si>
  <si>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</si>
  <si>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</si>
  <si>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</si>
  <si>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</si>
  <si>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</si>
  <si>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</si>
  <si>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</si>
  <si>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</si>
  <si>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</si>
  <si>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</si>
  <si>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</si>
  <si>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</si>
  <si>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</si>
  <si>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</si>
  <si>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</si>
  <si>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</si>
  <si>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</si>
  <si>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</si>
  <si>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</si>
  <si>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</si>
  <si>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</si>
  <si>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</si>
  <si>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</si>
  <si>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</si>
  <si>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</si>
  <si>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</si>
  <si>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</si>
  <si>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</si>
  <si>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</si>
  <si>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</si>
  <si>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</si>
  <si>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</si>
  <si>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</si>
  <si>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</si>
  <si>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</si>
  <si>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</si>
  <si>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</si>
  <si>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</si>
  <si>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</si>
  <si>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</si>
  <si>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</si>
  <si>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</si>
  <si>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</si>
  <si>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</si>
  <si>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</si>
  <si>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</si>
  <si>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</si>
  <si>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</si>
  <si>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</si>
  <si>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</si>
  <si>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</si>
  <si>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</si>
  <si>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</si>
  <si>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</si>
  <si>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</si>
  <si>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</si>
  <si>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</si>
  <si>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</si>
  <si>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</si>
  <si>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</si>
  <si>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</si>
  <si>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</si>
  <si>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</si>
  <si>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</si>
  <si>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</si>
  <si>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</si>
  <si>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</si>
  <si>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</si>
  <si>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</si>
  <si>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</si>
  <si>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</si>
  <si>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</si>
  <si>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</si>
  <si>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</si>
  <si>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</si>
  <si>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</si>
  <si>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</si>
  <si>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</si>
  <si>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</si>
  <si>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</si>
  <si>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</si>
  <si>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</si>
  <si>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</si>
  <si>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</si>
  <si>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</si>
  <si>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</si>
  <si>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</si>
  <si>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</si>
  <si>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</si>
  <si>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</si>
  <si>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</si>
  <si>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</si>
  <si>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</si>
  <si>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</si>
  <si>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</si>
  <si>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</si>
  <si>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</si>
  <si>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</si>
  <si>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</si>
  <si>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</si>
  <si>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</si>
  <si>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</si>
  <si>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</si>
  <si>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</si>
  <si>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</si>
  <si>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</si>
  <si>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</si>
  <si>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</si>
  <si>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</si>
  <si>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</si>
  <si>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</si>
  <si>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</si>
  <si>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</si>
  <si>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</si>
  <si>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</si>
  <si>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</si>
  <si>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</si>
  <si>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</si>
  <si>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</si>
  <si>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</si>
  <si>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</si>
  <si>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</si>
  <si>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</si>
  <si>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</si>
  <si>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</si>
  <si>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</si>
  <si>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</si>
  <si>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</si>
  <si>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</si>
  <si>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</si>
  <si>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</si>
  <si>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</si>
  <si>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</si>
  <si>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</si>
  <si>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</si>
  <si>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</si>
  <si>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</si>
  <si>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</si>
  <si>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</si>
  <si>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</si>
  <si>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</si>
  <si>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</si>
  <si>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</si>
  <si>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</si>
  <si>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</si>
  <si>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</si>
  <si>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</si>
  <si>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</si>
  <si>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</si>
  <si>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</si>
  <si>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</si>
  <si>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</si>
  <si>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</si>
  <si>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</si>
  <si>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</si>
  <si>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</si>
  <si>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</si>
  <si>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</si>
  <si>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</si>
  <si>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</si>
  <si>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</si>
  <si>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</si>
  <si>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</si>
  <si>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</si>
  <si>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</si>
  <si>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</si>
  <si>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</si>
  <si>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</si>
  <si>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</si>
  <si>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</si>
  <si>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</si>
  <si>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</si>
  <si>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</si>
  <si>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</si>
  <si>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</si>
  <si>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</si>
  <si>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</si>
  <si>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</si>
  <si>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</si>
  <si>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</si>
  <si>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</si>
  <si>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</si>
  <si>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</si>
  <si>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</si>
  <si>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</si>
  <si>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</si>
  <si>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</si>
  <si>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</si>
  <si>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</si>
  <si>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</si>
  <si>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</si>
  <si>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</si>
  <si>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</si>
  <si>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</si>
  <si>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</si>
  <si>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</si>
  <si>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</si>
  <si>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</si>
  <si>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</si>
  <si>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</si>
  <si>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</si>
  <si>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</si>
  <si>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</si>
  <si>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</si>
  <si>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</si>
  <si>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</si>
  <si>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</si>
  <si>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</si>
  <si>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</si>
  <si>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</si>
  <si>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</si>
  <si>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</si>
  <si>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</si>
  <si>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</si>
  <si>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</si>
  <si>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</si>
  <si>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</si>
  <si>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</si>
  <si>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</si>
  <si>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</si>
  <si>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</si>
  <si>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</si>
  <si>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</si>
  <si>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</si>
  <si>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</si>
  <si>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</si>
  <si>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</si>
  <si>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</si>
  <si>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</si>
  <si>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</si>
  <si>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</si>
  <si>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</si>
  <si>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</si>
  <si>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</si>
  <si>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</si>
  <si>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</si>
  <si>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</si>
  <si>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</si>
  <si>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</si>
  <si>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</si>
  <si>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</si>
  <si>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</si>
  <si>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</si>
  <si>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</si>
  <si>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</si>
  <si>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</si>
  <si>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</si>
  <si>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</si>
  <si>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</si>
  <si>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</si>
  <si>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</si>
  <si>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</si>
  <si>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</si>
  <si>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</si>
  <si>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</si>
  <si>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</si>
  <si>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</si>
  <si>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</si>
  <si>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</si>
  <si>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</si>
  <si>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</si>
  <si>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</si>
  <si>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</si>
  <si>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</si>
  <si>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</si>
  <si>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</si>
  <si>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</si>
  <si>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</si>
  <si>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</si>
  <si>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</si>
  <si>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</si>
  <si>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</si>
  <si>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</si>
  <si>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</si>
  <si>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</si>
  <si>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</si>
  <si>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</si>
  <si>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</si>
  <si>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</si>
  <si>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</si>
  <si>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</si>
  <si>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</si>
  <si>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</si>
  <si>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</si>
  <si>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</si>
  <si>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</si>
  <si>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</si>
  <si>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</si>
  <si>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</si>
  <si>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</si>
  <si>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</si>
  <si>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</si>
  <si>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</si>
  <si>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</si>
  <si>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</si>
  <si>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</si>
  <si>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</si>
  <si>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</si>
  <si>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</si>
  <si>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</si>
  <si>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</si>
  <si>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</si>
  <si>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</si>
  <si>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</si>
  <si>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</si>
  <si>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</si>
  <si>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</si>
  <si>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</si>
  <si>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</si>
  <si>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</si>
  <si>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</si>
  <si>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</si>
  <si>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</si>
  <si>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</si>
  <si>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</si>
  <si>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</si>
  <si>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</si>
  <si>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</si>
  <si>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</si>
  <si>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</si>
  <si>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</si>
  <si>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</si>
  <si>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</si>
  <si>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</si>
  <si>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</si>
  <si>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</si>
  <si>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</si>
  <si>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</si>
  <si>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</si>
  <si>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</si>
  <si>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</si>
  <si>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</si>
  <si>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</si>
  <si>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</si>
  <si>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</si>
  <si>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</si>
  <si>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</si>
  <si>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</si>
  <si>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</si>
  <si>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</si>
  <si>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</si>
  <si>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</si>
  <si>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</si>
  <si>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</si>
  <si>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</si>
  <si>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</si>
  <si>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</si>
  <si>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</si>
  <si>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</si>
  <si>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</si>
  <si>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</si>
  <si>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</si>
  <si>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</si>
  <si>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</si>
  <si>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</si>
  <si>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</si>
  <si>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</si>
  <si>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</si>
  <si>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</si>
  <si>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</si>
  <si>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</si>
  <si>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</si>
  <si>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</si>
  <si>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</si>
  <si>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</si>
  <si>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</si>
  <si>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</si>
  <si>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</si>
  <si>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</si>
  <si>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</si>
  <si>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</si>
  <si>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</si>
  <si>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</si>
  <si>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</si>
  <si>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</si>
  <si>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</si>
  <si>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</si>
  <si>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</si>
  <si>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</si>
  <si>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</si>
  <si>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</si>
  <si>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</si>
  <si>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</si>
  <si>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</si>
  <si>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</si>
  <si>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</si>
  <si>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</si>
  <si>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</si>
  <si>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</si>
  <si>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</si>
  <si>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</si>
  <si>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</si>
  <si>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</si>
  <si>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</si>
  <si>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</si>
  <si>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</si>
  <si>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</si>
  <si>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</si>
  <si>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</si>
  <si>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</si>
  <si>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</si>
  <si>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</si>
  <si>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</si>
  <si>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</si>
  <si>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</si>
  <si>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</si>
  <si>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</si>
  <si>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</si>
  <si>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</si>
  <si>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</si>
  <si>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</si>
  <si>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</si>
  <si>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</si>
  <si>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</si>
  <si>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</si>
  <si>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</si>
  <si>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</si>
  <si>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</si>
  <si>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</si>
  <si>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</si>
  <si>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</si>
  <si>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</si>
  <si>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</si>
  <si>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</si>
  <si>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</si>
  <si>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</si>
  <si>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</si>
  <si>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</si>
  <si>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</si>
  <si>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</si>
  <si>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</si>
  <si>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</si>
  <si>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</si>
  <si>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</si>
  <si>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</si>
  <si>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</si>
  <si>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</si>
  <si>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</si>
  <si>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</si>
  <si>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</si>
  <si>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</si>
  <si>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</si>
  <si>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</si>
  <si>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</si>
  <si>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</si>
  <si>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</si>
  <si>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</si>
  <si>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</si>
  <si>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</si>
  <si>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</si>
  <si>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</si>
  <si>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</si>
  <si>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</si>
  <si>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</si>
  <si>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</si>
  <si>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</si>
  <si>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</si>
  <si>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</si>
  <si>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</si>
  <si>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</si>
  <si>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</si>
  <si>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</si>
  <si>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</si>
  <si>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</si>
  <si>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</si>
  <si>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</si>
  <si>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</si>
  <si>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</si>
  <si>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</si>
  <si>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</si>
  <si>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</si>
  <si>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</si>
  <si>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</si>
  <si>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</si>
  <si>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</si>
  <si>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</si>
  <si>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</si>
  <si>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</si>
  <si>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</si>
  <si>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</si>
  <si>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</si>
  <si>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</si>
  <si>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</si>
  <si>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</si>
  <si>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</si>
  <si>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</si>
  <si>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</si>
  <si>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</si>
  <si>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</si>
  <si>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</si>
  <si>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</si>
  <si>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</si>
  <si>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</si>
  <si>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</si>
  <si>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</si>
  <si>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</si>
  <si>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</si>
  <si>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</si>
  <si>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</si>
  <si>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</si>
  <si>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</si>
  <si>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</si>
  <si>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</si>
  <si>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</si>
  <si>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</si>
  <si>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</si>
  <si>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</si>
  <si>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</si>
  <si>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</si>
  <si>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</si>
  <si>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</si>
  <si>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</si>
  <si>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</si>
  <si>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</si>
  <si>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</si>
  <si>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</si>
  <si>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</si>
  <si>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</si>
  <si>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</si>
  <si>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</si>
  <si>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</si>
  <si>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</si>
  <si>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</si>
  <si>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</si>
  <si>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</si>
  <si>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</si>
  <si>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</si>
  <si>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</si>
  <si>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</si>
  <si>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</si>
  <si>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</si>
  <si>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</si>
  <si>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</si>
  <si>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</si>
  <si>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</si>
  <si>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</si>
  <si>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</si>
  <si>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</si>
  <si>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</si>
  <si>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</si>
  <si>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</si>
  <si>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</si>
  <si>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</si>
  <si>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</si>
  <si>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</si>
  <si>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</si>
  <si>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</si>
  <si>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</si>
  <si>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</si>
  <si>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</si>
  <si>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</si>
  <si>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</si>
  <si>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</si>
  <si>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</si>
  <si>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</si>
  <si>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</si>
  <si>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</si>
  <si>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</si>
  <si>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</si>
  <si>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</si>
  <si>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</si>
  <si>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</si>
  <si>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</si>
  <si>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</si>
  <si>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</si>
  <si>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</si>
  <si>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</si>
  <si>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</si>
  <si>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</si>
  <si>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</si>
  <si>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</si>
  <si>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</si>
  <si>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</si>
  <si>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</si>
  <si>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</si>
  <si>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</si>
  <si>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</si>
  <si>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</si>
  <si>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</si>
  <si>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</si>
  <si>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</si>
  <si>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</si>
  <si>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</si>
  <si>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</si>
  <si>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</si>
  <si>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</si>
  <si>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</si>
  <si>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</si>
  <si>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</si>
  <si>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</si>
  <si>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</si>
  <si>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</si>
  <si>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</si>
  <si>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</si>
  <si>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</si>
  <si>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</si>
  <si>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</si>
  <si>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</si>
  <si>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</si>
  <si>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</si>
  <si>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</si>
  <si>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</si>
  <si>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</si>
  <si>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</si>
  <si>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</si>
  <si>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</si>
  <si>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</si>
  <si>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</si>
  <si>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</si>
  <si>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</si>
  <si>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</si>
  <si>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</si>
  <si>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</si>
  <si>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</si>
  <si>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</si>
  <si>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</si>
  <si>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</si>
  <si>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</si>
  <si>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</si>
  <si>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</si>
  <si>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</si>
  <si>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</si>
  <si>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</si>
  <si>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</si>
  <si>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</si>
  <si>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</si>
  <si>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</si>
  <si>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</si>
  <si>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</si>
  <si>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</si>
  <si>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</si>
  <si>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</si>
  <si>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</si>
  <si>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</si>
  <si>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</si>
  <si>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</si>
  <si>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</si>
  <si>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</si>
  <si>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</si>
  <si>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</si>
  <si>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</si>
  <si>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</si>
  <si>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</si>
  <si>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</si>
  <si>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</si>
  <si>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</si>
  <si>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</si>
  <si>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</si>
  <si>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</si>
  <si>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</si>
  <si>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</si>
  <si>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</si>
  <si>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</si>
  <si>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</si>
  <si>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</si>
  <si>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</si>
  <si>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</si>
  <si>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</si>
  <si>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</si>
  <si>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</si>
  <si>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</si>
  <si>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</si>
  <si>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</si>
  <si>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</si>
  <si>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</si>
  <si>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</si>
  <si>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</si>
  <si>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</si>
  <si>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</si>
  <si>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</si>
  <si>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</si>
  <si>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</si>
  <si>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</si>
  <si>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</si>
  <si>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</si>
  <si>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</si>
  <si>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</si>
  <si>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</si>
  <si>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</si>
  <si>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</si>
  <si>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</si>
  <si>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</si>
  <si>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</si>
  <si>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</si>
  <si>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</si>
  <si>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</si>
  <si>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</si>
  <si>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</si>
  <si>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</si>
  <si>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</si>
  <si>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</si>
  <si>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</si>
  <si>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</si>
  <si>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</si>
  <si>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</si>
  <si>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</si>
  <si>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</si>
  <si>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</si>
  <si>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</si>
  <si>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</si>
  <si>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</si>
  <si>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</si>
  <si>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</si>
  <si>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</si>
  <si>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</si>
  <si>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</si>
  <si>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</si>
  <si>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</si>
  <si>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</si>
  <si>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</si>
  <si>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</si>
  <si>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</si>
  <si>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</si>
  <si>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</si>
  <si>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</si>
  <si>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</si>
  <si>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</si>
  <si>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</si>
  <si>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</si>
  <si>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</si>
  <si>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</si>
  <si>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</si>
  <si>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</si>
  <si>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</si>
  <si>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</si>
  <si>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</si>
  <si>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</si>
  <si>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</si>
  <si>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</si>
  <si>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</si>
  <si>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</si>
  <si>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</si>
  <si>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</si>
  <si>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</si>
  <si>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</si>
  <si>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</si>
  <si>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</si>
  <si>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</si>
  <si>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</si>
  <si>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</si>
  <si>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</si>
  <si>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</si>
  <si>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</si>
  <si>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</si>
  <si>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</si>
  <si>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</si>
  <si>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</si>
  <si>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</si>
  <si>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</si>
  <si>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</si>
  <si>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</si>
  <si>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</si>
  <si>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</si>
  <si>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</si>
  <si>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</si>
  <si>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</si>
  <si>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</si>
  <si>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</si>
  <si>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</si>
  <si>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</si>
  <si>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</si>
  <si>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</si>
  <si>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</si>
  <si>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</si>
  <si>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</si>
  <si>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</si>
  <si>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</si>
  <si>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</si>
  <si>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</si>
  <si>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</si>
  <si>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</si>
  <si>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</si>
  <si>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</si>
  <si>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</si>
  <si>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</si>
  <si>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</si>
  <si>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</si>
  <si>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</si>
  <si>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</si>
  <si>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</si>
  <si>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</si>
  <si>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</si>
  <si>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</si>
  <si>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</si>
  <si>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</si>
  <si>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</si>
  <si>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</si>
  <si>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</si>
  <si>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</si>
  <si>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</si>
  <si>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</si>
  <si>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</si>
  <si>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</si>
  <si>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</si>
  <si>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</si>
  <si>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</si>
  <si>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</si>
  <si>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</si>
  <si>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</si>
  <si>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</si>
  <si>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</si>
  <si>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</si>
  <si>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</si>
  <si>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</si>
  <si>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</si>
  <si>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</si>
  <si>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</si>
  <si>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</si>
  <si>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</si>
  <si>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</si>
  <si>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</si>
  <si>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</si>
  <si>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</si>
  <si>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</si>
  <si>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</si>
  <si>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</si>
  <si>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</si>
  <si>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</si>
  <si>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</si>
  <si>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</si>
  <si>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</si>
  <si>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</si>
  <si>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</si>
  <si>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</si>
  <si>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</si>
  <si>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</si>
  <si>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</si>
  <si>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</si>
  <si>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</si>
  <si>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</si>
  <si>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</si>
  <si>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</si>
  <si>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</si>
  <si>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</si>
  <si>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</si>
  <si>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</si>
  <si>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</si>
  <si>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</si>
  <si>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</si>
  <si>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</si>
  <si>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</si>
  <si>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</si>
  <si>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</si>
  <si>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</si>
  <si>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</si>
  <si>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</si>
  <si>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</si>
  <si>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</si>
  <si>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</si>
  <si>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</si>
  <si>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</si>
  <si>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</si>
  <si>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</si>
  <si>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</si>
  <si>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</si>
  <si>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</si>
  <si>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</si>
  <si>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</si>
  <si>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</si>
  <si>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</si>
  <si>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</si>
  <si>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</si>
  <si>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</si>
  <si>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</si>
  <si>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</si>
  <si>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</si>
  <si>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</si>
  <si>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</si>
  <si>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</si>
  <si>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</si>
  <si>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</si>
  <si>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</si>
  <si>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</si>
  <si>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</si>
  <si>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</si>
  <si>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</si>
  <si>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</si>
  <si>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</si>
  <si>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</si>
  <si>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</si>
  <si>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</si>
  <si>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</si>
  <si>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</si>
  <si>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</si>
  <si>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</si>
  <si>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</si>
  <si>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</si>
  <si>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</si>
  <si>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</si>
  <si>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</si>
  <si>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</si>
  <si>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</si>
  <si>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</si>
  <si>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</si>
  <si>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</si>
  <si>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</si>
  <si>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</si>
  <si>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</si>
  <si>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</si>
  <si>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</si>
  <si>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</si>
  <si>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</si>
  <si>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</si>
  <si>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</si>
  <si>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</si>
  <si>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</si>
  <si>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</si>
  <si>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</si>
  <si>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</si>
  <si>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</si>
  <si>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</si>
  <si>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</si>
  <si>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</si>
  <si>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</si>
  <si>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</si>
  <si>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</si>
  <si>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</si>
  <si>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</si>
  <si>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</si>
  <si>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</si>
  <si>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</si>
  <si>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</si>
  <si>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</si>
  <si>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</si>
  <si>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</si>
  <si>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</si>
  <si>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</si>
  <si>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</si>
  <si>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</si>
  <si>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</si>
  <si>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</si>
  <si>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</si>
  <si>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</si>
  <si>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</si>
  <si>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</si>
  <si>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</si>
  <si>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</si>
  <si>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</si>
  <si>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</si>
  <si>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</si>
  <si>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</si>
  <si>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</si>
  <si>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</si>
  <si>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</si>
  <si>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</si>
  <si>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</si>
  <si>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</si>
  <si>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</si>
  <si>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</si>
  <si>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</si>
  <si>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</si>
  <si>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</si>
  <si>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</si>
  <si>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</si>
  <si>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</si>
  <si>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</si>
  <si>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</si>
  <si>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</si>
  <si>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</si>
  <si>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</si>
  <si>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</si>
  <si>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</si>
  <si>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</si>
  <si>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</si>
  <si>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</si>
  <si>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</si>
  <si>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</si>
  <si>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</si>
  <si>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</si>
  <si>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</si>
  <si>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</si>
  <si>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</si>
  <si>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</si>
  <si>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</si>
  <si>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</si>
  <si>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</si>
  <si>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</si>
  <si>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</si>
  <si>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</si>
  <si>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</si>
  <si>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</si>
  <si>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</si>
  <si>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</si>
  <si>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</si>
  <si>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</si>
  <si>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</si>
  <si>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</si>
  <si>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</si>
  <si>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</si>
  <si>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</si>
  <si>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</si>
  <si>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</si>
  <si>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</si>
  <si>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</si>
  <si>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</si>
  <si>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</si>
  <si>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</si>
  <si>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</si>
  <si>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</si>
  <si>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</si>
  <si>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</si>
  <si>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</si>
  <si>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</si>
  <si>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</si>
  <si>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</si>
  <si>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</si>
  <si>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</si>
  <si>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</si>
  <si>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</si>
  <si>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</si>
  <si>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</si>
  <si>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</si>
  <si>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</si>
  <si>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</si>
  <si>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</si>
  <si>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</si>
  <si>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</si>
  <si>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</si>
  <si>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</si>
  <si>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</si>
  <si>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</si>
  <si>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</si>
  <si>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</si>
  <si>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</si>
  <si>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</si>
  <si>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</si>
  <si>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</si>
  <si>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</si>
  <si>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</si>
  <si>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</si>
  <si>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</si>
  <si>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</si>
  <si>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</si>
  <si>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</si>
  <si>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</si>
  <si>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</si>
  <si>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</si>
  <si>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</si>
  <si>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</si>
  <si>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</si>
  <si>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</si>
  <si>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</si>
  <si>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</si>
  <si>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</si>
  <si>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</si>
  <si>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</si>
  <si>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</si>
  <si>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</si>
  <si>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</si>
  <si>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</si>
  <si>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</si>
  <si>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</si>
  <si>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</si>
  <si>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</si>
  <si>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</si>
  <si>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</si>
  <si>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</si>
  <si>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</si>
  <si>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</si>
  <si>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</si>
  <si>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</si>
  <si>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</si>
  <si>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</si>
  <si>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</si>
  <si>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</si>
  <si>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</si>
  <si>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</si>
  <si>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</si>
  <si>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</si>
  <si>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</si>
  <si>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</si>
  <si>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</si>
  <si>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</si>
  <si>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</si>
  <si>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</si>
  <si>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</si>
  <si>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</si>
  <si>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</si>
  <si>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</si>
  <si>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</si>
  <si>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</si>
  <si>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</si>
  <si>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</si>
  <si>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</si>
  <si>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</si>
  <si>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</si>
  <si>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</si>
  <si>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</si>
  <si>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</si>
  <si>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</si>
  <si>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</si>
  <si>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</si>
  <si>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</si>
  <si>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</si>
  <si>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</si>
  <si>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</si>
  <si>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</si>
  <si>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</si>
  <si>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</si>
  <si>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</si>
  <si>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</si>
  <si>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</si>
  <si>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</si>
  <si>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</si>
  <si>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</si>
  <si>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</si>
  <si>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</si>
  <si>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</si>
  <si>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</si>
  <si>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</si>
  <si>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</si>
  <si>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</si>
  <si>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</si>
  <si>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</si>
  <si>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</si>
  <si>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</si>
  <si>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</si>
  <si>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</si>
  <si>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</si>
  <si>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</si>
  <si>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</si>
  <si>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</si>
  <si>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</si>
  <si>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</si>
  <si>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</si>
  <si>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</si>
  <si>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</si>
  <si>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</si>
  <si>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</si>
  <si>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</si>
  <si>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</si>
  <si>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</si>
  <si>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</si>
  <si>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</si>
  <si>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</si>
  <si>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</si>
  <si>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</si>
  <si>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</si>
  <si>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</si>
  <si>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</si>
  <si>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</si>
  <si>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</si>
  <si>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</si>
  <si>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</si>
  <si>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</si>
  <si>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</si>
  <si>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</si>
  <si>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</si>
  <si>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</si>
  <si>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</si>
  <si>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</si>
  <si>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</si>
  <si>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</si>
  <si>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</si>
  <si>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</si>
  <si>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</si>
  <si>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</si>
  <si>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</si>
  <si>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</si>
  <si>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</si>
  <si>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</si>
  <si>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</si>
  <si>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</si>
  <si>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</si>
  <si>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</si>
  <si>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</si>
  <si>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</si>
  <si>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</si>
  <si>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</si>
  <si>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</si>
  <si>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</si>
  <si>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</si>
  <si>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</si>
  <si>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</si>
  <si>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</si>
  <si>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</si>
  <si>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</si>
  <si>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</si>
  <si>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</si>
  <si>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</si>
  <si>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</si>
  <si>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</si>
  <si>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</si>
  <si>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</si>
  <si>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</si>
  <si>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</si>
  <si>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</si>
  <si>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</si>
  <si>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</si>
  <si>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</si>
  <si>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</si>
  <si>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</si>
  <si>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</si>
  <si>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</si>
  <si>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</si>
  <si>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</si>
  <si>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</si>
  <si>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</si>
  <si>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</si>
  <si>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</si>
  <si>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</si>
  <si>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</si>
  <si>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</si>
  <si>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</si>
  <si>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</si>
  <si>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</si>
  <si>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</si>
  <si>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</si>
  <si>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</si>
  <si>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</si>
  <si>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</si>
  <si>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</si>
  <si>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</si>
  <si>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</si>
  <si>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</si>
  <si>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</si>
  <si>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</si>
  <si>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</si>
  <si>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</si>
  <si>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</si>
  <si>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</si>
  <si>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</si>
  <si>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</si>
  <si>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</si>
  <si>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</si>
  <si>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</si>
  <si>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</si>
  <si>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</si>
  <si>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</si>
  <si>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</si>
  <si>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</si>
  <si>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</si>
  <si>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</si>
  <si>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</si>
  <si>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</si>
  <si>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</si>
  <si>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</si>
  <si>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</si>
  <si>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</si>
  <si>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</si>
  <si>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</si>
  <si>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</si>
  <si>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</si>
  <si>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</si>
  <si>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</si>
  <si>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</si>
  <si>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</si>
  <si>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</si>
  <si>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</si>
  <si>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</si>
  <si>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</si>
  <si>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</si>
  <si>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</si>
  <si>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</si>
  <si>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</si>
  <si>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</si>
  <si>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</si>
  <si>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</si>
  <si>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</si>
  <si>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</si>
  <si>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</si>
  <si>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</si>
  <si>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</si>
  <si>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</si>
  <si>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</si>
  <si>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</si>
  <si>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</si>
  <si>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</si>
  <si>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</si>
  <si>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</si>
  <si>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</si>
  <si>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</si>
  <si>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</si>
  <si>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</si>
  <si>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</si>
  <si>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</si>
  <si>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</si>
  <si>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</si>
  <si>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</si>
  <si>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</si>
  <si>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</si>
  <si>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</si>
  <si>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</si>
  <si>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</si>
  <si>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</si>
  <si>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</si>
  <si>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</si>
  <si>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</si>
  <si>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</si>
  <si>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</si>
  <si>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</si>
  <si>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</si>
  <si>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</si>
  <si>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</si>
  <si>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</si>
  <si>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</si>
  <si>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</si>
  <si>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</si>
  <si>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</si>
  <si>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</si>
  <si>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</si>
  <si>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</si>
  <si>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</si>
  <si>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</si>
  <si>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</si>
  <si>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</si>
  <si>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</si>
  <si>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</si>
  <si>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</si>
  <si>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</si>
  <si>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</si>
  <si>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</si>
  <si>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</si>
  <si>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</si>
  <si>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</si>
  <si>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</si>
  <si>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</si>
  <si>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</si>
  <si>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</si>
  <si>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</si>
  <si>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</si>
  <si>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</si>
  <si>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</si>
  <si>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</si>
  <si>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</si>
  <si>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</si>
  <si>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</si>
  <si>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</si>
  <si>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</si>
  <si>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</si>
  <si>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</si>
  <si>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</si>
  <si>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</si>
  <si>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</si>
  <si>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</si>
  <si>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</si>
  <si>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</si>
  <si>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</si>
  <si>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</si>
  <si>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</si>
  <si>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</si>
  <si>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</si>
  <si>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</si>
  <si>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</si>
  <si>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</si>
  <si>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</si>
  <si>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</si>
  <si>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</si>
  <si>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</si>
  <si>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</si>
  <si>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</si>
  <si>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</si>
  <si>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</si>
  <si>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</si>
  <si>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</si>
  <si>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</si>
  <si>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</si>
  <si>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</si>
  <si>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</si>
  <si>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</si>
  <si>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</si>
  <si>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</si>
  <si>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</si>
  <si>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</si>
  <si>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</si>
  <si>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</si>
  <si>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</si>
  <si>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</si>
  <si>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</si>
  <si>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</si>
  <si>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</si>
  <si>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</si>
  <si>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</si>
  <si>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</si>
  <si>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</si>
  <si>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</si>
  <si>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</si>
  <si>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</si>
  <si>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</si>
  <si>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</si>
  <si>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</si>
  <si>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</si>
  <si>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</si>
  <si>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</si>
  <si>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</si>
  <si>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</si>
  <si>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</si>
  <si>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</si>
  <si>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</si>
  <si>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</si>
  <si>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</si>
  <si>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</si>
  <si>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</si>
  <si>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</si>
  <si>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</si>
  <si>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</si>
  <si>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</si>
  <si>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</si>
  <si>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</si>
  <si>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</si>
  <si>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</si>
  <si>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</si>
  <si>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</si>
  <si>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</si>
  <si>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</si>
  <si>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</si>
  <si>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</si>
  <si>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</si>
  <si>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</si>
  <si>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</si>
  <si>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</si>
  <si>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</si>
  <si>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</si>
  <si>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</si>
  <si>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</si>
  <si>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</si>
  <si>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</si>
  <si>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</si>
  <si>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</si>
  <si>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</si>
  <si>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</si>
  <si>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</si>
  <si>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</si>
  <si>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</si>
  <si>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</si>
  <si>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</si>
  <si>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</si>
  <si>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</si>
  <si>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</si>
  <si>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</si>
  <si>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</si>
  <si>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</si>
  <si>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</si>
  <si>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</si>
  <si>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</si>
  <si>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</si>
  <si>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</si>
  <si>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</si>
  <si>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</si>
  <si>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</si>
  <si>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</si>
  <si>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</si>
  <si>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</si>
  <si>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</si>
  <si>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</si>
  <si>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</si>
  <si>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</si>
  <si>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</si>
  <si>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</si>
  <si>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</si>
  <si>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</si>
  <si>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</si>
  <si>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</si>
  <si>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</si>
  <si>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</si>
  <si>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</si>
  <si>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</si>
  <si>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</si>
  <si>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</si>
  <si>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</si>
  <si>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</si>
  <si>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</si>
  <si>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</si>
  <si>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</si>
  <si>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</si>
  <si>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</si>
  <si>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</si>
  <si>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</si>
  <si>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</si>
  <si>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</si>
  <si>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</si>
  <si>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</si>
  <si>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</si>
  <si>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</si>
  <si>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</si>
  <si>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</si>
  <si>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</si>
  <si>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</si>
  <si>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</si>
  <si>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</si>
  <si>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</si>
  <si>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</si>
  <si>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</si>
  <si>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</si>
  <si>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</si>
  <si>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</si>
  <si>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</si>
  <si>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</si>
  <si>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</si>
  <si>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</si>
  <si>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</si>
  <si>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</si>
  <si>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</si>
  <si>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</si>
  <si>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</si>
  <si>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</si>
  <si>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</si>
  <si>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</si>
  <si>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</si>
  <si>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</si>
  <si>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</si>
  <si>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</si>
  <si>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</si>
  <si>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</si>
  <si>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</si>
  <si>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</si>
  <si>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</si>
  <si>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</si>
  <si>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</si>
  <si>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</si>
  <si>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</si>
  <si>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</si>
  <si>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</si>
  <si>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</si>
  <si>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</si>
  <si>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</si>
  <si>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</si>
  <si>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</si>
  <si>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</si>
  <si>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</si>
  <si>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</si>
  <si>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</si>
  <si>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</si>
  <si>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</si>
  <si>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</si>
  <si>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</si>
  <si>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</si>
  <si>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</si>
  <si>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</si>
  <si>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</si>
  <si>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</si>
  <si>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</si>
  <si>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</si>
  <si>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</si>
  <si>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</si>
  <si>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</si>
  <si>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</si>
  <si>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</si>
  <si>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</si>
  <si>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</si>
  <si>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</si>
  <si>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</si>
  <si>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</si>
  <si>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</si>
  <si>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</si>
  <si>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</si>
  <si>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</si>
  <si>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</si>
  <si>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</si>
  <si>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</si>
  <si>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</si>
  <si>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</si>
  <si>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</si>
  <si>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</si>
  <si>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</si>
  <si>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</si>
  <si>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</si>
  <si>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</si>
  <si>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</si>
  <si>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</si>
  <si>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</si>
  <si>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</si>
  <si>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</si>
  <si>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</si>
  <si>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</si>
  <si>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</si>
  <si>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</si>
  <si>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</si>
  <si>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</si>
  <si>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</si>
  <si>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</si>
  <si>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</si>
  <si>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</si>
  <si>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</si>
  <si>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</si>
  <si>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</si>
  <si>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</si>
  <si>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</si>
  <si>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</si>
  <si>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</si>
  <si>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</si>
  <si>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</si>
  <si>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</si>
  <si>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</si>
  <si>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</si>
  <si>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</si>
  <si>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</si>
  <si>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</si>
  <si>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</si>
  <si>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</si>
  <si>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</si>
  <si>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</si>
  <si>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</si>
  <si>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</si>
  <si>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</si>
  <si>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</si>
  <si>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</si>
  <si>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</si>
  <si>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</si>
  <si>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</si>
  <si>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</si>
  <si>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</si>
  <si>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</si>
  <si>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</si>
  <si>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</si>
  <si>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</si>
  <si>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</si>
  <si>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</si>
  <si>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</si>
  <si>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</si>
  <si>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</si>
  <si>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</si>
  <si>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</si>
  <si>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</si>
  <si>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</si>
  <si>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</si>
  <si>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</si>
  <si>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</si>
  <si>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</si>
  <si>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</si>
  <si>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</si>
  <si>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</si>
  <si>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</si>
  <si>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</si>
  <si>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</si>
  <si>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</si>
  <si>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</si>
  <si>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</si>
  <si>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</si>
  <si>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</si>
  <si>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</si>
  <si>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</si>
  <si>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</si>
  <si>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</si>
  <si>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</si>
  <si>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</si>
  <si>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</si>
  <si>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</si>
  <si>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</si>
  <si>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</si>
  <si>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</si>
  <si>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</si>
  <si>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</si>
  <si>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</si>
  <si>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</si>
  <si>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</si>
  <si>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</si>
  <si>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</si>
  <si>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</si>
  <si>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</si>
  <si>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</si>
  <si>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</si>
  <si>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</si>
  <si>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</si>
  <si>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</si>
  <si>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</si>
  <si>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</si>
  <si>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</si>
  <si>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</si>
  <si>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</si>
  <si>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</si>
  <si>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</si>
  <si>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</si>
  <si>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</si>
  <si>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</si>
  <si>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</si>
  <si>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</si>
  <si>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</si>
  <si>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</si>
  <si>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</si>
  <si>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</si>
  <si>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</si>
  <si>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</si>
  <si>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</si>
  <si>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</si>
  <si>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</si>
  <si>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</si>
  <si>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</si>
  <si>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</si>
  <si>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</si>
  <si>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</si>
  <si>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</si>
  <si>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</si>
  <si>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</si>
  <si>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</si>
  <si>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</si>
  <si>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</si>
  <si>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</si>
  <si>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</si>
  <si>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</si>
  <si>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</si>
  <si>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</si>
  <si>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</si>
  <si>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</si>
  <si>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</si>
  <si>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</si>
  <si>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</si>
  <si>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</si>
  <si>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</si>
  <si>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</si>
  <si>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</si>
  <si>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</si>
  <si>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</si>
  <si>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</si>
  <si>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</si>
  <si>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</si>
  <si>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</si>
  <si>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</si>
  <si>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</si>
  <si>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</si>
  <si>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</si>
  <si>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</si>
  <si>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</si>
  <si>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</si>
  <si>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</si>
  <si>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</si>
  <si>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</si>
  <si>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</si>
  <si>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</si>
  <si>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</si>
  <si>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</si>
  <si>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</si>
  <si>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</si>
  <si>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</si>
  <si>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</si>
  <si>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</si>
  <si>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</si>
  <si>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</si>
  <si>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</si>
  <si>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</si>
  <si>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</si>
  <si>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</si>
  <si>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</si>
  <si>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</si>
  <si>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</si>
  <si>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</si>
  <si>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</si>
  <si>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</si>
  <si>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</si>
  <si>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</si>
  <si>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</si>
  <si>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</si>
  <si>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</si>
  <si>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</si>
  <si>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</si>
  <si>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</si>
  <si>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</si>
  <si>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</si>
  <si>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</si>
  <si>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</si>
  <si>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</si>
  <si>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</si>
  <si>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</si>
  <si>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</si>
  <si>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</si>
  <si>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</si>
  <si>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</si>
  <si>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</si>
  <si>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</si>
  <si>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</si>
  <si>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</si>
  <si>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</si>
  <si>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</si>
  <si>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</si>
  <si>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</si>
  <si>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</si>
  <si>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</si>
  <si>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</si>
  <si>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</si>
  <si>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</si>
  <si>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</si>
  <si>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</si>
  <si>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</si>
  <si>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</si>
  <si>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</si>
  <si>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</si>
  <si>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</si>
  <si>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</si>
  <si>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</si>
  <si>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</si>
  <si>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</si>
  <si>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</si>
  <si>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</si>
  <si>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</si>
  <si>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</si>
  <si>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</si>
  <si>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</si>
  <si>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</si>
  <si>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</si>
  <si>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</si>
  <si>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</si>
  <si>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</si>
  <si>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</si>
  <si>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</si>
  <si>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</si>
  <si>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</si>
  <si>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</si>
  <si>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</si>
  <si>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</si>
  <si>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</si>
  <si>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</si>
  <si>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</si>
  <si>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</si>
  <si>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</si>
  <si>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</si>
  <si>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</si>
  <si>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</si>
  <si>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</si>
  <si>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</si>
  <si>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</si>
  <si>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</si>
  <si>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</si>
  <si>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</si>
  <si>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</si>
  <si>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</si>
  <si>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</si>
  <si>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</si>
  <si>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</si>
  <si>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</si>
  <si>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</si>
  <si>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</si>
  <si>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</si>
  <si>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</si>
  <si>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</si>
  <si>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</si>
  <si>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</si>
  <si>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</si>
  <si>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</si>
  <si>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</si>
  <si>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</si>
  <si>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</si>
  <si>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</si>
  <si>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</si>
  <si>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</si>
  <si>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</si>
  <si>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</si>
  <si>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</si>
  <si>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</si>
  <si>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</si>
  <si>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</si>
  <si>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</si>
  <si>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</si>
  <si>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</si>
  <si>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</si>
  <si>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</si>
  <si>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</si>
  <si>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</si>
  <si>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</si>
  <si>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</si>
  <si>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</si>
  <si>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</si>
  <si>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</si>
  <si>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</si>
  <si>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</si>
  <si>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</si>
  <si>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</si>
  <si>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</si>
  <si>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</si>
  <si>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</si>
  <si>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</si>
  <si>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</si>
  <si>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</si>
  <si>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</si>
  <si>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</si>
  <si>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</si>
  <si>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</si>
  <si>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</si>
  <si>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</si>
  <si>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</si>
  <si>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</si>
  <si>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</si>
  <si>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</si>
  <si>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</si>
  <si>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</si>
  <si>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</si>
  <si>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</si>
  <si>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</si>
  <si>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</si>
  <si>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</si>
  <si>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</si>
  <si>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</si>
  <si>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</si>
  <si>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</si>
  <si>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</si>
  <si>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</si>
  <si>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</si>
  <si>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</si>
  <si>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</si>
  <si>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</si>
  <si>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</si>
  <si>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</si>
  <si>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</si>
  <si>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</si>
  <si>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</si>
  <si>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</si>
  <si>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</si>
  <si>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</si>
  <si>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</si>
  <si>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</si>
  <si>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</si>
  <si>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</si>
  <si>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</si>
  <si>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</si>
  <si>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</si>
  <si>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</si>
  <si>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</si>
  <si>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</si>
  <si>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</si>
  <si>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</si>
  <si>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</si>
  <si>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</si>
  <si>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</si>
  <si>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</si>
  <si>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</si>
  <si>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</si>
  <si>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</si>
  <si>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</si>
  <si>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</si>
  <si>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</si>
  <si>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</si>
  <si>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</si>
  <si>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</si>
  <si>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</si>
  <si>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</si>
  <si>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</si>
  <si>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</si>
  <si>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</si>
  <si>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</si>
  <si>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</si>
  <si>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</si>
  <si>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</si>
  <si>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</si>
  <si>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</si>
  <si>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</si>
  <si>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</si>
  <si>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</si>
  <si>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</si>
  <si>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</si>
  <si>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</si>
  <si>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</si>
  <si>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</si>
  <si>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</si>
  <si>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</si>
  <si>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</si>
  <si>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</si>
  <si>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</si>
  <si>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</si>
  <si>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</si>
  <si>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</si>
  <si>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</si>
  <si>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</si>
  <si>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</si>
  <si>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</si>
  <si>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</si>
  <si>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</si>
  <si>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</si>
  <si>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</si>
  <si>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</si>
  <si>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</si>
  <si>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</si>
  <si>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</si>
  <si>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</si>
  <si>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</si>
  <si>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</si>
  <si>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</si>
  <si>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</si>
  <si>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</si>
  <si>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</si>
  <si>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</si>
  <si>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</si>
  <si>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</si>
  <si>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</si>
  <si>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</si>
  <si>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</si>
  <si>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</si>
  <si>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</si>
  <si>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</si>
  <si>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</si>
  <si>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</si>
  <si>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</si>
  <si>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</si>
  <si>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</si>
  <si>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</si>
  <si>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</si>
  <si>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</si>
  <si>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</si>
  <si>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</si>
  <si>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</si>
  <si>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</si>
  <si>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</si>
  <si>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</si>
  <si>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</si>
  <si>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</si>
  <si>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</si>
  <si>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</si>
  <si>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</si>
  <si>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</si>
  <si>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</si>
  <si>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</si>
  <si>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</si>
  <si>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</si>
  <si>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</si>
  <si>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</si>
  <si>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</si>
  <si>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</si>
  <si>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</si>
  <si>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</si>
  <si>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</si>
  <si>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</si>
  <si>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</si>
  <si>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</si>
  <si>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</si>
  <si>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</si>
  <si>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</si>
  <si>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</si>
  <si>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</si>
  <si>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</si>
  <si>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</si>
  <si>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</si>
  <si>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</si>
  <si>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</si>
  <si>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</si>
  <si>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</si>
  <si>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</si>
  <si>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</si>
  <si>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</si>
  <si>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</si>
  <si>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</si>
  <si>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</si>
  <si>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</si>
  <si>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</si>
  <si>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</si>
  <si>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</si>
  <si>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</si>
  <si>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</si>
  <si>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</si>
  <si>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</si>
  <si>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</si>
  <si>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</si>
  <si>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</si>
  <si>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</si>
  <si>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</si>
  <si>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</si>
  <si>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</si>
  <si>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</si>
  <si>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</si>
  <si>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</si>
  <si>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</si>
  <si>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</si>
  <si>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</si>
  <si>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</si>
  <si>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</si>
  <si>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</si>
  <si>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</si>
  <si>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</si>
  <si>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</si>
  <si>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</si>
  <si>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</si>
  <si>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</si>
  <si>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</si>
  <si>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</si>
  <si>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</si>
  <si>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</si>
  <si>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</si>
  <si>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</si>
  <si>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</si>
  <si>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</si>
  <si>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</si>
  <si>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</si>
  <si>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</si>
  <si>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</si>
  <si>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</si>
  <si>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</si>
  <si>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</si>
  <si>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</si>
  <si>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</si>
  <si>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</si>
  <si>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</si>
  <si>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</si>
  <si>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</si>
  <si>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</si>
  <si>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</si>
  <si>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</si>
  <si>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</si>
  <si>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</si>
  <si>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</si>
  <si>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</si>
  <si>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</si>
  <si>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</si>
  <si>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</si>
  <si>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</si>
  <si>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</si>
  <si>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</si>
  <si>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</si>
  <si>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</si>
  <si>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</si>
  <si>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</si>
  <si>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</si>
  <si>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</si>
  <si>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</si>
  <si>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</si>
  <si>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</si>
  <si>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</si>
  <si>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</si>
  <si>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</si>
  <si>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</si>
  <si>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</si>
  <si>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</si>
  <si>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</si>
  <si>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</si>
  <si>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</si>
  <si>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</si>
  <si>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</si>
  <si>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</si>
  <si>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</si>
  <si>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</si>
  <si>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</si>
  <si>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</si>
  <si>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</si>
  <si>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</si>
  <si>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</si>
  <si>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</si>
  <si>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</si>
  <si>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</si>
  <si>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</si>
  <si>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</si>
  <si>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</si>
  <si>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</si>
  <si>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</si>
  <si>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</si>
  <si>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</si>
  <si>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</si>
  <si>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</si>
  <si>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</si>
  <si>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</si>
  <si>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</si>
  <si>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</si>
  <si>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</si>
  <si>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</si>
  <si>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</si>
  <si>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</si>
  <si>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</si>
  <si>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</si>
  <si>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</si>
  <si>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</si>
  <si>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</si>
  <si>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</si>
  <si>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</si>
  <si>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</si>
  <si>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</si>
  <si>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</si>
  <si>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</si>
  <si>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</si>
  <si>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</si>
  <si>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</si>
  <si>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</si>
  <si>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</si>
  <si>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</si>
  <si>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</si>
  <si>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</si>
  <si>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</si>
  <si>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</si>
  <si>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</si>
  <si>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</si>
  <si>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</si>
  <si>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</si>
  <si>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</si>
  <si>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</si>
  <si>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</si>
  <si>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</si>
  <si>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</si>
  <si>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</si>
  <si>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</si>
  <si>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</si>
  <si>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</si>
  <si>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</si>
  <si>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</si>
  <si>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</si>
  <si>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</si>
  <si>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</si>
  <si>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</si>
  <si>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</si>
  <si>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</si>
  <si>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</si>
  <si>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</si>
  <si>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</si>
  <si>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</si>
  <si>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</si>
  <si>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</si>
  <si>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</si>
  <si>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</si>
  <si>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</si>
  <si>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</si>
  <si>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</si>
  <si>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</si>
  <si>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</si>
  <si>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</si>
  <si>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</si>
  <si>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</si>
  <si>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</si>
  <si>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</si>
  <si>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</si>
  <si>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</si>
  <si>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</si>
  <si>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</si>
  <si>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</si>
  <si>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</si>
  <si>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</si>
  <si>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</si>
  <si>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</si>
  <si>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</si>
  <si>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</si>
  <si>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</si>
  <si>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</si>
  <si>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</si>
  <si>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</si>
  <si>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</si>
  <si>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</si>
  <si>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</si>
  <si>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</si>
  <si>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</si>
  <si>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</si>
  <si>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</si>
  <si>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</si>
  <si>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</si>
  <si>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</si>
  <si>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</si>
  <si>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</si>
  <si>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</si>
  <si>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</si>
  <si>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</si>
  <si>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</si>
  <si>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</si>
  <si>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</si>
  <si>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</si>
  <si>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</si>
  <si>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</si>
  <si>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</si>
  <si>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</si>
  <si>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</si>
  <si>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</si>
  <si>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</si>
  <si>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</si>
  <si>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</si>
  <si>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</si>
  <si>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</si>
  <si>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</si>
  <si>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</si>
  <si>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</si>
  <si>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</si>
  <si>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</si>
  <si>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</si>
  <si>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</si>
  <si>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</si>
  <si>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</si>
  <si>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</si>
  <si>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</si>
  <si>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</si>
  <si>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</si>
  <si>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</si>
  <si>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</si>
  <si>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</si>
  <si>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</si>
  <si>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</si>
  <si>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</si>
  <si>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</si>
  <si>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</si>
  <si>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</si>
  <si>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</si>
  <si>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</si>
  <si>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</si>
  <si>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</si>
  <si>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</si>
  <si>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</si>
  <si>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</si>
  <si>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</si>
  <si>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</si>
  <si>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</si>
  <si>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</si>
  <si>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</si>
  <si>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</si>
  <si>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</si>
  <si>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</si>
  <si>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</si>
  <si>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</si>
  <si>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</si>
  <si>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</si>
  <si>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</si>
  <si>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</si>
  <si>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</si>
  <si>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</si>
  <si>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</si>
  <si>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</si>
  <si>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</si>
  <si>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</si>
  <si>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</si>
  <si>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</si>
  <si>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</si>
  <si>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</si>
  <si>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</si>
  <si>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</si>
  <si>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</si>
  <si>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</si>
  <si>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</si>
  <si>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</si>
  <si>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</si>
  <si>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</si>
  <si>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</si>
  <si>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</si>
  <si>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</si>
  <si>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</si>
  <si>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</si>
  <si>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</si>
  <si>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</si>
  <si>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</si>
  <si>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</si>
  <si>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</si>
  <si>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</si>
  <si>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</si>
  <si>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</si>
  <si>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</si>
  <si>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</si>
  <si>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</si>
  <si>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</si>
  <si>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</si>
  <si>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</si>
  <si>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</si>
  <si>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</si>
  <si>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</si>
  <si>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</si>
  <si>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</si>
  <si>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</si>
  <si>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</si>
  <si>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</si>
  <si>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</si>
  <si>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</si>
  <si>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</si>
  <si>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</si>
  <si>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</si>
  <si>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</si>
  <si>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</si>
  <si>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</si>
  <si>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</si>
  <si>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</si>
  <si>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</si>
  <si>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</si>
  <si>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</si>
  <si>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</si>
  <si>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</si>
  <si>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</si>
  <si>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</si>
  <si>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</si>
  <si>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</si>
  <si>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</si>
  <si>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</si>
  <si>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</si>
  <si>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</si>
  <si>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</si>
  <si>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</si>
  <si>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</si>
  <si>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</si>
  <si>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</si>
  <si>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</si>
  <si>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</si>
  <si>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</si>
  <si>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</si>
  <si>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</si>
  <si>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</si>
  <si>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</si>
  <si>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</si>
  <si>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</si>
  <si>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</si>
  <si>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</si>
  <si>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</si>
  <si>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</si>
  <si>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</si>
  <si>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</si>
  <si>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</si>
  <si>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</si>
  <si>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</si>
  <si>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</si>
  <si>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</si>
  <si>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</si>
  <si>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</si>
  <si>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</si>
  <si>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</si>
  <si>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</si>
  <si>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</si>
  <si>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</si>
  <si>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</si>
  <si>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</si>
  <si>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</si>
  <si>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</si>
  <si>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</si>
  <si>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</si>
  <si>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</si>
  <si>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</si>
  <si>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</si>
  <si>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</si>
  <si>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</si>
  <si>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</si>
  <si>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</si>
  <si>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</si>
  <si>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</si>
  <si>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</si>
  <si>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</si>
  <si>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</si>
  <si>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</si>
  <si>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</si>
  <si>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</si>
  <si>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</si>
  <si>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</si>
  <si>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</si>
  <si>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</si>
  <si>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</si>
  <si>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</si>
  <si>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</si>
  <si>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</si>
  <si>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</si>
  <si>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</si>
  <si>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</si>
  <si>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</si>
  <si>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</si>
  <si>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</si>
  <si>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</si>
  <si>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</si>
  <si>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</si>
  <si>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</si>
  <si>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</si>
  <si>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</si>
  <si>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</si>
  <si>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</si>
  <si>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</si>
  <si>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</si>
  <si>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</si>
  <si>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</si>
  <si>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</si>
  <si>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</si>
  <si>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</si>
  <si>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</si>
  <si>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</si>
  <si>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</si>
  <si>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</si>
  <si>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</si>
  <si>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</si>
  <si>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</si>
  <si>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</si>
  <si>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</si>
  <si>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</si>
  <si>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</si>
  <si>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</si>
  <si>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</si>
  <si>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</si>
  <si>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</si>
  <si>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</si>
  <si>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</si>
  <si>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</si>
  <si>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</si>
  <si>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</si>
  <si>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</si>
  <si>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</si>
  <si>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</si>
  <si>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</si>
  <si>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</si>
  <si>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</si>
  <si>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</si>
  <si>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</si>
  <si>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</si>
  <si>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</si>
  <si>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</si>
  <si>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</si>
  <si>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</si>
  <si>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</si>
  <si>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</si>
  <si>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</si>
  <si>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</si>
  <si>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</si>
  <si>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</si>
  <si>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</si>
  <si>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</si>
  <si>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</si>
  <si>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</si>
  <si>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</si>
  <si>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</si>
  <si>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</si>
  <si>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</si>
  <si>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</si>
  <si>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</si>
  <si>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</si>
  <si>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</si>
  <si>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</si>
  <si>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</si>
  <si>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</si>
  <si>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</si>
  <si>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</si>
  <si>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</si>
  <si>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</si>
  <si>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</si>
  <si>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</si>
  <si>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</si>
  <si>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</si>
  <si>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</si>
  <si>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</si>
  <si>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</si>
  <si>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</si>
  <si>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</si>
  <si>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</si>
  <si>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</si>
  <si>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</si>
  <si>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</si>
  <si>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</si>
  <si>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</si>
  <si>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</si>
  <si>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</si>
  <si>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</si>
  <si>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</si>
  <si>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</si>
  <si>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</si>
  <si>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</si>
  <si>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</si>
  <si>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</si>
  <si>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</si>
  <si>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</si>
  <si>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</si>
  <si>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</si>
  <si>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</si>
  <si>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</si>
  <si>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</si>
  <si>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</si>
  <si>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</si>
  <si>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</si>
  <si>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</si>
  <si>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</si>
  <si>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</si>
  <si>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</si>
  <si>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</si>
  <si>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</si>
  <si>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</si>
  <si>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</si>
  <si>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</si>
  <si>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</si>
  <si>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</si>
  <si>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</si>
  <si>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</si>
  <si>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</si>
  <si>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</si>
  <si>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</si>
  <si>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</si>
  <si>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</si>
  <si>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</si>
  <si>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</si>
  <si>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</si>
  <si>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</si>
  <si>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</si>
  <si>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</si>
  <si>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</si>
  <si>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</si>
  <si>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</si>
  <si>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</si>
  <si>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</si>
  <si>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</si>
  <si>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</si>
  <si>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</si>
  <si>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</si>
  <si>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</si>
  <si>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</si>
  <si>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</si>
  <si>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</si>
  <si>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</si>
  <si>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</si>
  <si>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</si>
  <si>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</si>
  <si>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</si>
  <si>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</si>
  <si>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</si>
  <si>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</si>
  <si>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</si>
  <si>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</si>
  <si>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</si>
  <si>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</si>
  <si>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</si>
  <si>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</si>
  <si>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</si>
  <si>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</si>
  <si>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</si>
  <si>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</si>
  <si>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</si>
  <si>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</si>
  <si>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</si>
  <si>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</si>
  <si>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</si>
  <si>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</si>
  <si>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</si>
  <si>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</si>
  <si>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</si>
  <si>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</si>
  <si>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</si>
  <si>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</si>
  <si>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</si>
  <si>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</si>
  <si>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</si>
  <si>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</si>
  <si>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</si>
  <si>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</si>
  <si>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</si>
  <si>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</si>
  <si>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</si>
  <si>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</si>
  <si>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</si>
  <si>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</si>
  <si>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</si>
  <si>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</si>
  <si>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</si>
  <si>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</si>
  <si>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</si>
  <si>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</si>
  <si>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</si>
  <si>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</si>
  <si>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</si>
  <si>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</si>
  <si>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</si>
  <si>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</si>
  <si>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</si>
  <si>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</si>
  <si>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</si>
  <si>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</si>
  <si>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</si>
  <si>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</si>
  <si>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</si>
  <si>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</si>
  <si>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</si>
  <si>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</si>
  <si>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</si>
  <si>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</si>
  <si>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</si>
  <si>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</si>
  <si>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</si>
  <si>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</si>
  <si>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</si>
  <si>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</si>
  <si>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</si>
  <si>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</si>
  <si>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</si>
  <si>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</si>
  <si>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</si>
  <si>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</si>
  <si>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</si>
  <si>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</si>
  <si>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</si>
  <si>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</si>
  <si>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</si>
  <si>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</si>
  <si>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</si>
  <si>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</si>
  <si>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</si>
  <si>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</si>
  <si>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</si>
  <si>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</si>
  <si>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</si>
  <si>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</si>
  <si>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</si>
  <si>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</si>
  <si>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</si>
  <si>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</si>
  <si>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</si>
  <si>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</si>
  <si>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</si>
  <si>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</si>
  <si>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</si>
  <si>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</si>
  <si>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</si>
  <si>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</si>
  <si>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</si>
  <si>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</si>
  <si>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</si>
  <si>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</si>
  <si>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</si>
  <si>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</si>
  <si>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</si>
  <si>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</si>
  <si>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</si>
  <si>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</si>
  <si>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</si>
  <si>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</si>
  <si>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</si>
  <si>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</si>
  <si>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</si>
  <si>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</si>
  <si>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</si>
  <si>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</si>
  <si>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</si>
  <si>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</si>
  <si>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</si>
  <si>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</si>
  <si>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</si>
  <si>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</si>
  <si>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</si>
  <si>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</si>
  <si>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</si>
  <si>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</si>
  <si>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</si>
  <si>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</si>
  <si>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</si>
  <si>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</si>
  <si>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</si>
  <si>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</si>
  <si>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</si>
  <si>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</si>
  <si>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</si>
  <si>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</si>
  <si>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</si>
  <si>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</si>
  <si>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</si>
  <si>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</si>
  <si>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</si>
  <si>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</si>
  <si>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</si>
  <si>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</si>
  <si>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</si>
  <si>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</si>
  <si>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</si>
  <si>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</si>
  <si>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</si>
  <si>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</si>
  <si>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</si>
  <si>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</si>
  <si>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</si>
  <si>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</si>
  <si>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</si>
  <si>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</si>
  <si>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</si>
  <si>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</si>
  <si>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</si>
  <si>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</si>
  <si>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</si>
  <si>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</si>
  <si>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</si>
  <si>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</si>
  <si>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</si>
  <si>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</si>
  <si>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</si>
  <si>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</si>
  <si>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</si>
  <si>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</si>
  <si>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</si>
  <si>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</si>
  <si>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</si>
  <si>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</si>
  <si>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</si>
  <si>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</si>
  <si>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</si>
  <si>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</si>
  <si>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</si>
  <si>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</si>
  <si>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</si>
  <si>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</si>
  <si>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</si>
  <si>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</si>
  <si>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</si>
  <si>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</si>
  <si>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</si>
  <si>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</si>
  <si>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</si>
  <si>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</si>
  <si>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</si>
  <si>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</si>
  <si>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</si>
  <si>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</si>
  <si>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</si>
  <si>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</si>
  <si>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</si>
  <si>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</si>
  <si>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</si>
  <si>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</si>
  <si>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</si>
  <si>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</si>
  <si>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</si>
  <si>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</si>
  <si>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</si>
  <si>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</si>
  <si>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</si>
  <si>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</si>
  <si>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</si>
  <si>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</si>
  <si>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</si>
  <si>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</si>
  <si>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</si>
  <si>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</si>
  <si>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</si>
  <si>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</si>
  <si>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</si>
  <si>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</si>
  <si>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</si>
  <si>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</si>
  <si>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</si>
  <si>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</si>
  <si>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</si>
  <si>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</si>
  <si>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</si>
  <si>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</si>
  <si>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</si>
  <si>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</si>
  <si>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</si>
  <si>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</si>
  <si>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</si>
  <si>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</si>
  <si>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</si>
  <si>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</si>
  <si>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</si>
  <si>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</si>
  <si>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</si>
  <si>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</si>
  <si>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</si>
  <si>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</si>
  <si>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</si>
  <si>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</si>
  <si>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</si>
  <si>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</si>
  <si>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</si>
  <si>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</si>
  <si>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</si>
  <si>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</si>
  <si>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</si>
  <si>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</si>
  <si>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</si>
  <si>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</si>
  <si>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</si>
  <si>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</si>
  <si>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</si>
  <si>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</si>
  <si>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</si>
  <si>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</si>
  <si>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</si>
  <si>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</si>
  <si>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</si>
  <si>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</si>
  <si>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</si>
  <si>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</si>
  <si>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</si>
  <si>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</si>
  <si>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</si>
  <si>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</si>
  <si>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</si>
  <si>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</si>
  <si>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</si>
  <si>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</si>
  <si>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</si>
  <si>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</si>
  <si>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</si>
  <si>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</si>
  <si>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</si>
  <si>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</si>
  <si>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</si>
  <si>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</si>
  <si>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</si>
  <si>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</si>
  <si>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</si>
  <si>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</si>
  <si>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</si>
  <si>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</si>
  <si>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</si>
  <si>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</si>
  <si>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</si>
  <si>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</si>
  <si>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</si>
  <si>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</si>
  <si>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</si>
  <si>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</si>
  <si>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</si>
  <si>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</si>
  <si>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</si>
  <si>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</si>
  <si>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</si>
  <si>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</si>
  <si>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</si>
  <si>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</si>
  <si>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</si>
  <si>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</si>
  <si>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</si>
  <si>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</si>
  <si>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</si>
  <si>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</si>
  <si>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</si>
  <si>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</si>
  <si>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</si>
  <si>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</si>
  <si>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</si>
  <si>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</si>
  <si>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</si>
  <si>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</si>
  <si>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</si>
  <si>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</si>
  <si>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</si>
  <si>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</si>
  <si>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</si>
  <si>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</si>
  <si>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</si>
  <si>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</si>
  <si>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</si>
  <si>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</si>
  <si>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</si>
  <si>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</si>
  <si>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</si>
  <si>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</si>
  <si>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</si>
  <si>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</si>
  <si>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</si>
  <si>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</si>
  <si>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</si>
  <si>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</si>
  <si>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</si>
  <si>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</si>
  <si>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</si>
  <si>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</si>
  <si>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</si>
  <si>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</si>
  <si>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</si>
  <si>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</si>
  <si>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</si>
  <si>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</si>
  <si>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</si>
  <si>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</si>
  <si>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</si>
  <si>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</si>
  <si>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</si>
  <si>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</si>
  <si>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</si>
  <si>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</si>
  <si>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</si>
  <si>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</si>
  <si>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</si>
  <si>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</si>
  <si>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</si>
  <si>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</si>
  <si>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</si>
  <si>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</si>
  <si>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</si>
  <si>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</si>
  <si>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</si>
  <si>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</si>
  <si>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</si>
  <si>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</si>
  <si>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</si>
  <si>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</si>
  <si>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</si>
  <si>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</si>
  <si>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</si>
  <si>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</si>
  <si>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</si>
  <si>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</si>
  <si>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</si>
  <si>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</si>
  <si>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</si>
  <si>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</si>
  <si>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</si>
  <si>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</si>
  <si>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</si>
  <si>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</si>
  <si>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</si>
  <si>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</si>
  <si>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</si>
  <si>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</si>
  <si>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</si>
  <si>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</si>
  <si>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</si>
  <si>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</si>
  <si>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</si>
  <si>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</si>
  <si>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</si>
  <si>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</si>
  <si>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</si>
  <si>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</si>
  <si>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</si>
  <si>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</si>
  <si>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</si>
  <si>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</si>
  <si>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</si>
  <si>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</si>
  <si>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</si>
  <si>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</si>
  <si>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</si>
  <si>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</si>
  <si>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</si>
  <si>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</si>
  <si>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</si>
  <si>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</si>
  <si>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</si>
  <si>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</si>
  <si>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</si>
  <si>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</si>
  <si>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</si>
  <si>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</si>
  <si>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</si>
  <si>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</si>
  <si>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</si>
  <si>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</si>
  <si>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</si>
  <si>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</si>
  <si>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</si>
  <si>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</si>
  <si>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</si>
  <si>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</si>
  <si>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</si>
  <si>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</si>
  <si>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</si>
  <si>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</si>
  <si>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</si>
  <si>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</si>
  <si>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</si>
  <si>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</si>
  <si>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</si>
  <si>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</si>
  <si>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</si>
  <si>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</si>
  <si>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</si>
  <si>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</si>
  <si>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</si>
  <si>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</si>
  <si>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</si>
  <si>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</si>
  <si>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</si>
  <si>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</si>
  <si>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</si>
  <si>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</si>
  <si>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</si>
  <si>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</si>
  <si>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</si>
  <si>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</si>
  <si>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</si>
  <si>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</si>
  <si>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</si>
  <si>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</si>
  <si>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</si>
  <si>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</si>
  <si>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</si>
  <si>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</si>
  <si>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</si>
  <si>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</si>
  <si>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</si>
  <si>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</si>
  <si>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</si>
  <si>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</si>
  <si>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</si>
  <si>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</si>
  <si>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</si>
  <si>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</si>
  <si>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</si>
  <si>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</si>
  <si>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</si>
  <si>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</si>
  <si>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</si>
  <si>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</si>
  <si>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</si>
  <si>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</si>
  <si>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</si>
  <si>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</si>
  <si>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</si>
  <si>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</si>
  <si>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</si>
  <si>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</si>
  <si>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</si>
  <si>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</si>
  <si>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</si>
  <si>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</si>
  <si>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</si>
  <si>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</si>
  <si>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</si>
  <si>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</si>
  <si>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</si>
  <si>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</si>
  <si>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</si>
  <si>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</si>
  <si>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</si>
  <si>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</si>
  <si>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</si>
  <si>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</si>
  <si>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</si>
  <si>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</si>
  <si>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</si>
  <si>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</si>
  <si>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</si>
  <si>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</si>
  <si>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</si>
  <si>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</si>
  <si>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</si>
  <si>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</si>
  <si>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</si>
  <si>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</si>
  <si>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</si>
  <si>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</si>
  <si>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</si>
  <si>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</si>
  <si>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</si>
  <si>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</si>
  <si>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</si>
  <si>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</si>
  <si>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</si>
  <si>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</si>
  <si>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</si>
  <si>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</si>
  <si>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</si>
  <si>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</si>
  <si>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</si>
  <si>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</si>
  <si>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</si>
  <si>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</si>
  <si>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</si>
  <si>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</si>
  <si>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</si>
  <si>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</si>
  <si>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</si>
  <si>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</si>
  <si>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</si>
  <si>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</si>
  <si>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</si>
  <si>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</si>
  <si>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</si>
  <si>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</si>
  <si>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</si>
  <si>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</si>
  <si>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</si>
  <si>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</si>
  <si>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</si>
  <si>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</si>
  <si>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</si>
  <si>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</si>
  <si>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</si>
  <si>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</si>
  <si>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</si>
  <si>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</si>
  <si>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</si>
  <si>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</si>
  <si>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</si>
  <si>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</si>
  <si>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</si>
  <si>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</si>
  <si>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</si>
  <si>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</si>
  <si>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</si>
  <si>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</si>
  <si>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</si>
  <si>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</si>
  <si>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</si>
  <si>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</si>
  <si>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</si>
  <si>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</si>
  <si>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</si>
  <si>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</si>
  <si>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</si>
  <si>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</si>
  <si>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</si>
  <si>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</si>
  <si>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</si>
  <si>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</si>
  <si>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</si>
  <si>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</si>
  <si>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</si>
  <si>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</si>
  <si>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</si>
  <si>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</si>
  <si>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</si>
  <si>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</si>
  <si>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</si>
  <si>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</si>
  <si>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</si>
  <si>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</si>
  <si>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</si>
  <si>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</si>
  <si>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</si>
  <si>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</si>
  <si>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</si>
  <si>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</si>
  <si>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</si>
  <si>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</si>
  <si>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</si>
  <si>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</si>
  <si>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</si>
  <si>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</si>
  <si>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</si>
  <si>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</si>
  <si>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</si>
  <si>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</si>
  <si>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</si>
  <si>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</si>
  <si>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</si>
  <si>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</si>
  <si>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</si>
  <si>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</si>
  <si>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</si>
  <si>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</si>
  <si>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</si>
  <si>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</si>
  <si>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</si>
  <si>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</si>
  <si>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</si>
  <si>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</si>
  <si>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</si>
  <si>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</si>
  <si>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</si>
  <si>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</si>
  <si>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</si>
  <si>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</si>
  <si>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</si>
  <si>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</si>
  <si>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</si>
  <si>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</si>
  <si>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</si>
  <si>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</si>
  <si>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</si>
  <si>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</si>
  <si>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</si>
  <si>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</si>
  <si>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</si>
  <si>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</si>
  <si>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</si>
  <si>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</si>
  <si>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</si>
  <si>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</si>
  <si>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</si>
  <si>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</si>
  <si>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</si>
  <si>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</si>
  <si>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</si>
  <si>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</si>
  <si>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</si>
  <si>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</si>
  <si>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</si>
  <si>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</si>
  <si>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</si>
  <si>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</si>
  <si>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</si>
  <si>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</si>
  <si>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</si>
  <si>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</si>
  <si>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</si>
  <si>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</si>
  <si>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</si>
  <si>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</si>
  <si>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</si>
  <si>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</si>
  <si>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</si>
  <si>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</si>
  <si>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</si>
  <si>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</si>
  <si>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</si>
  <si>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</si>
  <si>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</si>
  <si>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</si>
  <si>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</si>
  <si>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</si>
  <si>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</si>
  <si>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</si>
  <si>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</si>
  <si>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</si>
  <si>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</si>
  <si>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</si>
  <si>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</si>
  <si>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</si>
  <si>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</si>
  <si>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</si>
  <si>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</si>
  <si>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</si>
  <si>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</si>
  <si>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</si>
  <si>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</si>
  <si>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</si>
  <si>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</si>
  <si>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</si>
  <si>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</si>
  <si>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</si>
  <si>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</si>
  <si>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</si>
  <si>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</si>
  <si>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</si>
  <si>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</si>
  <si>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</si>
  <si>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</si>
  <si>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</si>
  <si>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</si>
  <si>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</si>
  <si>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</si>
  <si>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</si>
  <si>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</si>
  <si>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</si>
  <si>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</si>
  <si>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</si>
  <si>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</si>
  <si>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</si>
  <si>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</si>
  <si>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</si>
  <si>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</si>
  <si>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</si>
  <si>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</si>
  <si>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</si>
  <si>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</si>
  <si>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</si>
  <si>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</si>
  <si>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</si>
  <si>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</si>
  <si>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</si>
  <si>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</si>
  <si>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</si>
  <si>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</si>
  <si>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</si>
  <si>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</si>
  <si>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</si>
  <si>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</si>
  <si>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</si>
  <si>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</si>
  <si>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</si>
  <si>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</si>
  <si>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</si>
  <si>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</si>
  <si>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</si>
  <si>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</si>
  <si>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</si>
  <si>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</si>
  <si>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</si>
  <si>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</si>
  <si>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</si>
  <si>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</si>
  <si>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</si>
  <si>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</si>
  <si>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</si>
  <si>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</si>
  <si>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</si>
  <si>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</si>
  <si>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</si>
  <si>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</si>
  <si>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</si>
  <si>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</si>
  <si>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</si>
  <si>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</si>
  <si>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</si>
  <si>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</si>
  <si>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</si>
  <si>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</si>
  <si>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</si>
  <si>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</si>
  <si>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</si>
  <si>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</si>
  <si>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</si>
  <si>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</si>
  <si>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</si>
  <si>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</si>
  <si>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</si>
  <si>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</si>
  <si>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</si>
  <si>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</si>
  <si>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</si>
  <si>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</si>
  <si>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</si>
  <si>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</si>
  <si>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</si>
  <si>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</si>
  <si>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</si>
  <si>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</si>
  <si>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</si>
  <si>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</si>
  <si>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</si>
  <si>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</si>
  <si>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</si>
  <si>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</si>
  <si>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</si>
  <si>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</si>
  <si>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</si>
  <si>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</si>
  <si>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</si>
  <si>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</si>
  <si>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</si>
  <si>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</si>
  <si>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</si>
  <si>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</si>
  <si>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</si>
  <si>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</si>
  <si>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</si>
  <si>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</si>
  <si>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</si>
  <si>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</si>
  <si>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</si>
  <si>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</si>
  <si>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</si>
  <si>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</si>
  <si>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</si>
  <si>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</si>
  <si>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</si>
  <si>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</si>
  <si>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</si>
  <si>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</si>
  <si>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</si>
  <si>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</si>
  <si>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</si>
  <si>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</si>
  <si>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</si>
  <si>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</si>
  <si>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</si>
  <si>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</si>
  <si>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</si>
  <si>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</si>
  <si>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</si>
  <si>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</si>
  <si>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</si>
  <si>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</si>
  <si>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</si>
  <si>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</si>
  <si>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</si>
  <si>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</si>
  <si>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</si>
  <si>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</si>
  <si>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</si>
  <si>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</si>
  <si>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</si>
  <si>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</si>
  <si>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</si>
  <si>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</si>
  <si>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</si>
  <si>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</si>
  <si>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</si>
  <si>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</si>
  <si>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</si>
  <si>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</si>
  <si>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</si>
  <si>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</si>
  <si>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</si>
  <si>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</si>
  <si>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</si>
  <si>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</si>
  <si>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</si>
  <si>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</si>
  <si>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</si>
  <si>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</si>
  <si>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</si>
  <si>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</si>
  <si>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</si>
  <si>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</si>
  <si>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</si>
  <si>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</si>
  <si>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</si>
  <si>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</si>
  <si>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</si>
  <si>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</si>
  <si>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</si>
  <si>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</si>
  <si>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</si>
  <si>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</si>
  <si>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</si>
  <si>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</si>
  <si>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</si>
  <si>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</si>
  <si>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</si>
  <si>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</si>
  <si>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</si>
  <si>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</si>
  <si>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</si>
  <si>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</si>
  <si>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</si>
  <si>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</si>
  <si>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</si>
  <si>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</si>
  <si>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</si>
  <si>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</si>
  <si>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</si>
  <si>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</si>
  <si>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</si>
  <si>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</si>
  <si>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</si>
  <si>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</si>
  <si>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</si>
  <si>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</si>
  <si>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</si>
  <si>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</si>
  <si>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</si>
  <si>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</si>
  <si>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</si>
  <si>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</si>
  <si>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</si>
  <si>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</si>
  <si>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</si>
  <si>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</si>
  <si>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</si>
  <si>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</si>
  <si>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</si>
  <si>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</si>
  <si>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</si>
  <si>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</si>
  <si>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</si>
  <si>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</si>
  <si>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</si>
  <si>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</si>
  <si>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</si>
  <si>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</si>
  <si>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</si>
  <si>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</si>
  <si>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</si>
  <si>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</si>
  <si>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</si>
  <si>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</si>
  <si>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</si>
  <si>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</si>
  <si>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</si>
  <si>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</si>
  <si>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</si>
  <si>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</si>
  <si>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</si>
  <si>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</si>
  <si>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</si>
  <si>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</si>
  <si>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</si>
  <si>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</si>
  <si>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</si>
  <si>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</si>
  <si>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</si>
  <si>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</si>
  <si>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</si>
  <si>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</si>
  <si>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</si>
  <si>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</si>
  <si>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</si>
  <si>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</si>
  <si>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</si>
  <si>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</si>
  <si>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</si>
  <si>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</si>
  <si>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</si>
  <si>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</si>
  <si>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</si>
  <si>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</si>
  <si>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</si>
  <si>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</si>
  <si>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</si>
  <si>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</si>
  <si>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</si>
  <si>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</si>
  <si>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</si>
  <si>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</si>
  <si>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</si>
  <si>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</si>
  <si>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</si>
  <si>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</si>
  <si>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</si>
  <si>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</si>
  <si>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</si>
  <si>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</si>
  <si>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</si>
  <si>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</si>
  <si>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</si>
  <si>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</si>
  <si>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</si>
  <si>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</si>
  <si>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</si>
  <si>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</si>
  <si>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</si>
  <si>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</si>
  <si>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</si>
  <si>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</si>
  <si>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</si>
  <si>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</si>
  <si>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</si>
  <si>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</si>
  <si>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</si>
  <si>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</si>
  <si>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</si>
  <si>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</si>
  <si>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</si>
  <si>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</si>
  <si>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</si>
  <si>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</si>
  <si>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</si>
  <si>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</si>
  <si>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</si>
  <si>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</si>
  <si>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</si>
  <si>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</si>
  <si>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</si>
  <si>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</si>
  <si>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</si>
  <si>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</si>
  <si>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</si>
  <si>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</si>
  <si>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</si>
  <si>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</si>
  <si>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</si>
  <si>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</si>
  <si>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</si>
  <si>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</si>
  <si>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</si>
  <si>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</si>
  <si>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</si>
  <si>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</si>
  <si>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</si>
  <si>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</si>
  <si>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</si>
  <si>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</si>
  <si>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</si>
  <si>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</si>
  <si>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</si>
  <si>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</si>
  <si>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</si>
  <si>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</si>
  <si>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</si>
  <si>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</si>
  <si>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</si>
  <si>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</si>
  <si>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</si>
  <si>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</si>
  <si>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</si>
  <si>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</si>
  <si>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</si>
  <si>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</si>
  <si>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</si>
  <si>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</si>
  <si>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</si>
  <si>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</si>
  <si>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</si>
  <si>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</si>
  <si>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</si>
  <si>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</si>
  <si>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</si>
  <si>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</si>
  <si>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</si>
  <si>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</si>
  <si>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</si>
  <si>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</si>
  <si>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</si>
  <si>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</si>
  <si>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</si>
  <si>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</si>
  <si>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</si>
  <si>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</si>
  <si>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</si>
  <si>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</si>
  <si>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</si>
  <si>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</si>
  <si>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</si>
  <si>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</si>
  <si>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</si>
  <si>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</si>
  <si>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</si>
  <si>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</si>
  <si>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</si>
  <si>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</si>
  <si>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</si>
  <si>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</si>
  <si>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</si>
  <si>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</si>
  <si>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</si>
  <si>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</si>
  <si>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</si>
  <si>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</si>
  <si>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</si>
  <si>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</si>
  <si>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</si>
  <si>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</si>
  <si>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</si>
  <si>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</si>
  <si>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</si>
  <si>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</si>
  <si>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</si>
  <si>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</si>
  <si>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</si>
  <si>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</si>
  <si>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</si>
  <si>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</si>
  <si>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</si>
  <si>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</si>
  <si>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</si>
  <si>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</si>
  <si>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</si>
  <si>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</si>
  <si>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</si>
  <si>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</si>
  <si>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</si>
  <si>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</si>
  <si>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</si>
  <si>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</si>
  <si>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</si>
  <si>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</si>
  <si>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</si>
  <si>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</si>
  <si>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</si>
  <si>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</si>
  <si>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</si>
  <si>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</si>
  <si>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</si>
  <si>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</si>
  <si>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</si>
  <si>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</si>
  <si>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</si>
  <si>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</si>
  <si>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</si>
  <si>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</si>
  <si>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</si>
  <si>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</si>
  <si>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</si>
  <si>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</si>
  <si>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</si>
  <si>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</si>
  <si>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</si>
  <si>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</si>
  <si>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</si>
  <si>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</si>
  <si>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</si>
  <si>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</si>
  <si>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</si>
  <si>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</si>
  <si>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</si>
  <si>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</si>
  <si>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</si>
  <si>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</si>
  <si>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</si>
  <si>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</si>
  <si>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</si>
  <si>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</si>
  <si>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</si>
  <si>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</si>
  <si>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</si>
  <si>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</si>
  <si>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</si>
  <si>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</si>
  <si>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</si>
  <si>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</si>
  <si>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</si>
  <si>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</si>
  <si>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</si>
  <si>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</si>
  <si>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</si>
  <si>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</si>
  <si>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</si>
  <si>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</si>
  <si>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</si>
  <si>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</si>
  <si>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</si>
  <si>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</si>
  <si>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</si>
  <si>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</si>
  <si>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</si>
  <si>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</si>
  <si>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</si>
  <si>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</si>
  <si>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</si>
  <si>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</si>
  <si>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</si>
  <si>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</si>
  <si>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</si>
  <si>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</si>
  <si>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</si>
  <si>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</si>
  <si>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</si>
  <si>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</si>
  <si>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</si>
  <si>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</si>
  <si>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</si>
  <si>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</si>
  <si>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</si>
  <si>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</si>
  <si>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</si>
  <si>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</si>
  <si>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</si>
  <si>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</si>
  <si>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</si>
  <si>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</si>
  <si>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</si>
  <si>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</si>
  <si>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</si>
  <si>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</si>
  <si>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</si>
  <si>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</si>
  <si>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</si>
  <si>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</si>
  <si>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</si>
  <si>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</si>
  <si>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</si>
  <si>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</si>
  <si>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</si>
  <si>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</si>
  <si>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</si>
  <si>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</si>
  <si>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</si>
  <si>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</si>
  <si>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</si>
  <si>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</si>
  <si>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</si>
  <si>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</si>
  <si>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</si>
  <si>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</si>
  <si>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</si>
  <si>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</si>
  <si>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</si>
  <si>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</si>
  <si>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</si>
  <si>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</si>
  <si>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</si>
  <si>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</si>
  <si>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</si>
  <si>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</si>
  <si>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</si>
  <si>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</si>
  <si>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</si>
  <si>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</si>
  <si>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</si>
  <si>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</si>
  <si>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</si>
  <si>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</si>
  <si>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</si>
  <si>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</si>
  <si>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</si>
  <si>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</si>
  <si>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</si>
  <si>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</si>
  <si>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</si>
  <si>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</si>
  <si>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</si>
  <si>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</si>
  <si>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</si>
  <si>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</si>
  <si>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</si>
  <si>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</si>
  <si>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</si>
  <si>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</si>
  <si>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</si>
  <si>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</si>
  <si>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</si>
  <si>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</si>
  <si>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</si>
  <si>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</si>
  <si>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</si>
  <si>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</si>
  <si>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</si>
  <si>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</si>
  <si>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</si>
  <si>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</si>
  <si>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</si>
  <si>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</si>
  <si>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</si>
  <si>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</si>
  <si>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</si>
  <si>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</si>
  <si>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</si>
  <si>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</si>
  <si>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</si>
  <si>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</si>
  <si>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</si>
  <si>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</si>
  <si>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</si>
  <si>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</si>
  <si>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</si>
  <si>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</si>
  <si>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</si>
  <si>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</si>
  <si>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</si>
  <si>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</si>
  <si>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</si>
  <si>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</si>
  <si>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</si>
  <si>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</si>
  <si>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</si>
  <si>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</si>
  <si>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</si>
  <si>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</si>
  <si>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</si>
  <si>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</si>
  <si>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</si>
  <si>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</si>
  <si>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</si>
  <si>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</si>
  <si>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</si>
  <si>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</si>
  <si>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</si>
  <si>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</si>
  <si>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</si>
  <si>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</si>
  <si>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</si>
  <si>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</si>
  <si>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</si>
  <si>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</si>
  <si>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</si>
  <si>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</si>
  <si>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</si>
  <si>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</si>
  <si>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</si>
  <si>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</si>
  <si>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</si>
  <si>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</si>
  <si>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</si>
  <si>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</si>
  <si>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</si>
  <si>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</si>
  <si>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</si>
  <si>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</si>
  <si>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</si>
  <si>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</si>
  <si>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</si>
  <si>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</si>
  <si>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</si>
  <si>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</si>
  <si>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</si>
  <si>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</si>
  <si>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</si>
  <si>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</si>
  <si>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</si>
  <si>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</si>
  <si>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</si>
  <si>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</si>
  <si>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</si>
  <si>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</si>
  <si>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</si>
  <si>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</si>
  <si>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</si>
  <si>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</si>
  <si>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</si>
  <si>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</si>
  <si>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</si>
  <si>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</si>
  <si>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</si>
  <si>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</si>
  <si>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</si>
  <si>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</si>
  <si>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</si>
  <si>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</si>
  <si>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</si>
  <si>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</si>
  <si>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</si>
  <si>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</si>
  <si>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</si>
  <si>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</si>
  <si>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</si>
  <si>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</si>
  <si>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</si>
  <si>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</si>
  <si>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</si>
  <si>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</si>
  <si>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</si>
  <si>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</si>
  <si>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</si>
  <si>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</si>
  <si>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</si>
  <si>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</si>
  <si>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</si>
  <si>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</si>
  <si>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</si>
  <si>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</si>
  <si>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</si>
  <si>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</si>
  <si>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</si>
  <si>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</si>
  <si>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</si>
  <si>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</si>
  <si>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</si>
  <si>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</si>
  <si>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</si>
  <si>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</si>
  <si>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</si>
  <si>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</si>
  <si>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</si>
  <si>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</si>
  <si>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</si>
  <si>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</si>
  <si>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</si>
  <si>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</si>
  <si>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</si>
  <si>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</si>
  <si>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</si>
  <si>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</si>
  <si>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</si>
  <si>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</si>
  <si>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</si>
  <si>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</si>
  <si>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</si>
  <si>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</si>
  <si>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</si>
  <si>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</si>
  <si>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</si>
  <si>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</si>
  <si>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</si>
  <si>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</si>
  <si>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</si>
  <si>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</si>
  <si>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</si>
  <si>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</si>
  <si>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</si>
  <si>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</si>
  <si>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</si>
  <si>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</si>
  <si>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</si>
  <si>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</si>
  <si>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</si>
  <si>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</si>
  <si>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</si>
  <si>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</si>
  <si>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</si>
  <si>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</si>
  <si>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</si>
  <si>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</si>
  <si>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</si>
  <si>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</si>
  <si>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</si>
  <si>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</si>
  <si>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</si>
  <si>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</si>
  <si>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</si>
  <si>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</si>
  <si>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</si>
  <si>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</si>
  <si>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</si>
  <si>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</si>
  <si>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</si>
  <si>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</si>
  <si>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</si>
  <si>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</si>
  <si>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</si>
  <si>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</si>
  <si>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</si>
  <si>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</si>
  <si>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</si>
  <si>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</si>
  <si>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</si>
  <si>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</si>
  <si>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</si>
  <si>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</si>
  <si>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</si>
  <si>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</si>
  <si>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</si>
  <si>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</si>
  <si>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</si>
  <si>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</si>
  <si>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</si>
  <si>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</si>
  <si>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</si>
  <si>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</si>
  <si>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</si>
  <si>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</si>
  <si>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</si>
  <si>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</si>
  <si>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</si>
  <si>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</si>
  <si>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</si>
  <si>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</si>
  <si>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</si>
  <si>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</si>
  <si>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</si>
  <si>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</si>
  <si>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</si>
  <si>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</si>
  <si>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</si>
  <si>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</si>
  <si>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</si>
  <si>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</si>
  <si>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</si>
  <si>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</si>
  <si>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</si>
  <si>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</si>
  <si>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</si>
  <si>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</si>
  <si>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</si>
  <si>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</si>
  <si>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</si>
  <si>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</si>
  <si>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</si>
  <si>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</si>
  <si>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</si>
  <si>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</si>
  <si>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</si>
  <si>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</si>
  <si>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</si>
  <si>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</si>
  <si>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</si>
  <si>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</si>
  <si>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</si>
  <si>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</si>
  <si>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</si>
  <si>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</si>
  <si>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</si>
  <si>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</si>
  <si>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</si>
  <si>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</si>
  <si>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</si>
  <si>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</si>
  <si>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</si>
  <si>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</si>
  <si>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</si>
  <si>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</si>
  <si>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</si>
  <si>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</si>
  <si>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</si>
  <si>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</si>
  <si>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</si>
  <si>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</si>
  <si>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</si>
  <si>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</si>
  <si>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</si>
  <si>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</si>
  <si>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</si>
  <si>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</si>
  <si>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</si>
  <si>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</si>
  <si>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</si>
  <si>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</si>
  <si>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</si>
  <si>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</si>
  <si>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</si>
  <si>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</si>
  <si>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</si>
  <si>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</si>
  <si>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</si>
  <si>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</si>
  <si>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</si>
  <si>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</si>
  <si>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</si>
  <si>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</si>
  <si>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</si>
  <si>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</si>
  <si>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</si>
  <si>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</si>
  <si>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</si>
  <si>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</si>
  <si>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</si>
  <si>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</si>
  <si>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</si>
  <si>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</si>
  <si>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</si>
  <si>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</si>
  <si>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</si>
  <si>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</si>
  <si>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</si>
  <si>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</si>
  <si>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</si>
  <si>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</si>
  <si>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</si>
  <si>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</si>
  <si>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</si>
  <si>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</si>
  <si>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</si>
  <si>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</si>
  <si>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</si>
  <si>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</si>
  <si>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</si>
  <si>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</si>
  <si>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</si>
  <si>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</si>
  <si>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</si>
  <si>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</si>
  <si>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</si>
  <si>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</si>
  <si>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</si>
  <si>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</si>
  <si>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</si>
  <si>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</si>
  <si>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</si>
  <si>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</si>
  <si>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</si>
  <si>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</si>
  <si>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</si>
  <si>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</si>
  <si>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</si>
  <si>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</si>
  <si>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</si>
  <si>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</si>
  <si>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</si>
  <si>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</si>
  <si>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</si>
  <si>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</si>
  <si>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</si>
  <si>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</si>
  <si>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</si>
  <si>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</si>
  <si>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</si>
  <si>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</si>
  <si>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</si>
  <si>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</si>
  <si>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</si>
  <si>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</si>
  <si>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</si>
  <si>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</si>
  <si>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</si>
  <si>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</si>
  <si>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</si>
  <si>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</si>
  <si>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</si>
  <si>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</si>
  <si>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</si>
  <si>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</si>
  <si>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</si>
  <si>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</si>
  <si>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</si>
  <si>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</si>
  <si>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</si>
  <si>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</si>
  <si>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</si>
  <si>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</si>
  <si>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</si>
  <si>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</si>
  <si>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</si>
  <si>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</si>
  <si>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</si>
  <si>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</si>
  <si>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</si>
  <si>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</si>
  <si>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</si>
  <si>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</si>
  <si>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</si>
  <si>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</si>
  <si>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</si>
  <si>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</si>
  <si>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</si>
  <si>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</si>
  <si>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</si>
  <si>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</si>
  <si>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</si>
  <si>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</si>
  <si>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</si>
  <si>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</si>
  <si>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</si>
  <si>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</si>
  <si>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</si>
  <si>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</si>
  <si>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</si>
  <si>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</si>
  <si>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</si>
  <si>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</si>
  <si>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</si>
  <si>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</si>
  <si>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</si>
  <si>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</si>
  <si>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</si>
  <si>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</si>
  <si>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</si>
  <si>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</si>
  <si>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</si>
  <si>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</si>
  <si>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</si>
  <si>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</si>
  <si>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</si>
  <si>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</si>
  <si>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</si>
  <si>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</si>
  <si>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</si>
  <si>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</si>
  <si>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</si>
  <si>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</si>
  <si>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</si>
  <si>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</si>
  <si>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</si>
  <si>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</si>
  <si>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</si>
  <si>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</si>
  <si>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</si>
  <si>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</si>
  <si>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</si>
  <si>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</si>
  <si>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</si>
  <si>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</si>
  <si>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</si>
  <si>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</si>
  <si>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</si>
  <si>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</si>
  <si>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</si>
  <si>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</si>
  <si>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</si>
  <si>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</si>
  <si>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</si>
  <si>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</si>
  <si>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</si>
  <si>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</si>
  <si>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</si>
  <si>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</si>
  <si>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</si>
  <si>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</si>
  <si>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</si>
  <si>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</si>
  <si>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</si>
  <si>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</si>
  <si>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</si>
  <si>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</si>
  <si>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</si>
  <si>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</si>
  <si>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</si>
  <si>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</si>
  <si>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</si>
  <si>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</si>
  <si>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</si>
  <si>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</si>
  <si>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</si>
  <si>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</si>
  <si>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</si>
  <si>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</si>
  <si>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</si>
  <si>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</si>
  <si>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</si>
  <si>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</si>
  <si>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</si>
  <si>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</si>
  <si>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</si>
  <si>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</si>
  <si>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</si>
  <si>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</si>
  <si>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</si>
  <si>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</si>
  <si>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</si>
  <si>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</si>
  <si>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</si>
  <si>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</si>
  <si>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</si>
  <si>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</si>
  <si>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</si>
  <si>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</si>
  <si>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</si>
  <si>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</si>
  <si>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</si>
  <si>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</si>
  <si>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</si>
  <si>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</si>
  <si>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</si>
  <si>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</si>
  <si>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</si>
  <si>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</si>
  <si>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</si>
  <si>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</si>
  <si>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</si>
  <si>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</si>
  <si>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</si>
  <si>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</si>
  <si>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</si>
  <si>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</si>
  <si>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</si>
  <si>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</si>
  <si>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</si>
  <si>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</si>
  <si>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</si>
  <si>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</si>
  <si>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</si>
  <si>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</si>
  <si>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</si>
  <si>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</si>
  <si>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</si>
  <si>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</si>
  <si>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</si>
  <si>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</si>
  <si>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</si>
  <si>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</si>
  <si>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</si>
  <si>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</si>
  <si>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</si>
  <si>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</si>
  <si>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</si>
  <si>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</si>
  <si>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</si>
  <si>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</si>
  <si>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</si>
  <si>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</si>
  <si>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</si>
  <si>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</si>
  <si>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</si>
  <si>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</si>
  <si>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</si>
  <si>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</si>
  <si>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</si>
  <si>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</si>
  <si>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</si>
  <si>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</si>
  <si>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</si>
  <si>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</si>
  <si>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</si>
  <si>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</si>
  <si>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</si>
  <si>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</si>
  <si>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</si>
  <si>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</si>
  <si>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</si>
  <si>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</si>
  <si>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</si>
  <si>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</si>
  <si>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</si>
  <si>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</si>
  <si>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</si>
  <si>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</si>
  <si>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</si>
  <si>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</si>
  <si>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</si>
  <si>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</si>
  <si>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</si>
  <si>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</si>
  <si>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</si>
  <si>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</si>
  <si>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</si>
  <si>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</si>
  <si>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</si>
  <si>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</si>
  <si>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</si>
  <si>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</si>
  <si>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</si>
  <si>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</si>
  <si>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</si>
  <si>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</si>
  <si>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</si>
  <si>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</si>
  <si>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</si>
  <si>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</si>
  <si>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</si>
  <si>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</si>
  <si>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</si>
  <si>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</si>
  <si>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</si>
  <si>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</si>
  <si>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</si>
  <si>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</si>
  <si>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</si>
  <si>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</si>
  <si>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</si>
  <si>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</si>
  <si>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</si>
  <si>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</si>
  <si>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</si>
  <si>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</si>
  <si>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</si>
  <si>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</si>
  <si>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</si>
  <si>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</si>
  <si>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</si>
  <si>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</si>
  <si>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</si>
  <si>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</si>
  <si>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</si>
  <si>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</si>
  <si>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</si>
  <si>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</si>
  <si>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</si>
  <si>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</si>
  <si>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</si>
  <si>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</si>
  <si>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</si>
  <si>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</si>
  <si>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</si>
  <si>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</si>
  <si>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</si>
  <si>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</si>
  <si>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</si>
  <si>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</si>
  <si>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</si>
  <si>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</si>
  <si>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</si>
  <si>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</si>
  <si>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</si>
  <si>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</si>
  <si>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</si>
  <si>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</si>
  <si>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</si>
  <si>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</si>
  <si>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</si>
  <si>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</si>
  <si>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</si>
  <si>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</si>
  <si>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</si>
  <si>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</si>
  <si>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</si>
  <si>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</si>
  <si>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</si>
  <si>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</si>
  <si>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</si>
  <si>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</si>
  <si>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</si>
  <si>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</si>
  <si>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</si>
  <si>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</si>
  <si>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</si>
  <si>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</si>
  <si>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</si>
  <si>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</si>
  <si>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</si>
  <si>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</si>
  <si>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</si>
  <si>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</si>
  <si>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</si>
  <si>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</si>
  <si>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</si>
  <si>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</si>
  <si>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</si>
  <si>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</si>
  <si>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</si>
  <si>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</si>
  <si>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</si>
  <si>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</si>
  <si>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</si>
  <si>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</si>
  <si>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</si>
  <si>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</si>
  <si>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</si>
  <si>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</si>
  <si>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</si>
  <si>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</si>
  <si>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</si>
  <si>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</si>
  <si>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</si>
  <si>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</si>
  <si>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</si>
  <si>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</si>
  <si>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</si>
  <si>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</si>
  <si>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</si>
  <si>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</si>
  <si>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</si>
  <si>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</si>
  <si>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</si>
  <si>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</si>
  <si>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</si>
  <si>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</si>
  <si>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</si>
  <si>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</si>
  <si>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</si>
  <si>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</si>
  <si>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</si>
  <si>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</si>
  <si>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</si>
  <si>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</si>
  <si>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</si>
  <si>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</si>
  <si>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</si>
  <si>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</si>
  <si>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</si>
  <si>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</si>
  <si>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</si>
  <si>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</si>
  <si>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</si>
  <si>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</si>
  <si>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</si>
  <si>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</si>
  <si>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</si>
  <si>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</si>
  <si>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</si>
  <si>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</si>
  <si>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</si>
  <si>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</si>
  <si>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</si>
  <si>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</si>
  <si>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</si>
  <si>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</si>
  <si>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</si>
  <si>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</si>
  <si>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</si>
  <si>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</si>
  <si>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</si>
  <si>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</si>
  <si>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</si>
  <si>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</si>
  <si>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</si>
  <si>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</si>
  <si>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</si>
  <si>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</si>
  <si>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</si>
  <si>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</si>
  <si>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</si>
  <si>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</si>
  <si>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</si>
  <si>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</si>
  <si>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</si>
  <si>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</si>
  <si>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</si>
  <si>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</si>
  <si>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</si>
  <si>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</si>
  <si>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</si>
  <si>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</si>
  <si>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</si>
  <si>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</si>
  <si>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</si>
  <si>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</si>
  <si>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</si>
  <si>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</si>
  <si>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</si>
  <si>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</si>
  <si>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</si>
  <si>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</si>
  <si>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</si>
  <si>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</si>
  <si>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</si>
  <si>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</si>
  <si>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</si>
  <si>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</si>
  <si>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</si>
  <si>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</si>
  <si>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</si>
  <si>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</si>
  <si>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</si>
  <si>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</si>
  <si>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</si>
  <si>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</si>
  <si>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</si>
  <si>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</si>
  <si>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</si>
  <si>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</si>
  <si>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</si>
  <si>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</si>
  <si>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</si>
  <si>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</si>
  <si>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</si>
  <si>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</si>
  <si>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</si>
  <si>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</si>
  <si>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</si>
  <si>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</si>
  <si>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</si>
  <si>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</si>
  <si>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</si>
  <si>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</si>
  <si>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</si>
  <si>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</si>
  <si>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</si>
  <si>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</si>
  <si>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</si>
  <si>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</si>
  <si>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</si>
  <si>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</si>
  <si>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</si>
  <si>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</si>
  <si>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</si>
  <si>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</si>
  <si>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</si>
  <si>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</si>
  <si>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</si>
  <si>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</si>
  <si>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</si>
  <si>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</si>
  <si>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</si>
  <si>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</si>
  <si>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</si>
  <si>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</si>
  <si>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</si>
  <si>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</si>
  <si>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</si>
  <si>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</si>
  <si>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</si>
  <si>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</si>
  <si>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</si>
  <si>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</si>
  <si>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</si>
  <si>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</si>
  <si>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</si>
  <si>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</si>
  <si>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</si>
  <si>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</si>
  <si>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</si>
  <si>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</si>
  <si>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</si>
  <si>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</si>
  <si>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</si>
  <si>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</si>
  <si>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</si>
  <si>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</si>
  <si>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</si>
  <si>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</si>
  <si>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</si>
  <si>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</si>
  <si>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</si>
  <si>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</si>
  <si>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</si>
  <si>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</si>
  <si>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</si>
  <si>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</si>
  <si>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</si>
  <si>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</si>
  <si>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</si>
  <si>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</si>
  <si>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</si>
  <si>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</si>
  <si>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</si>
  <si>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</si>
  <si>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</si>
  <si>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</si>
  <si>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</si>
  <si>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</si>
  <si>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</si>
  <si>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</si>
  <si>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</si>
  <si>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</si>
  <si>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</si>
  <si>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</si>
  <si>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</si>
  <si>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</si>
  <si>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</si>
  <si>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</si>
  <si>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</si>
  <si>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</si>
  <si>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</si>
  <si>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</si>
  <si>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</si>
  <si>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</si>
  <si>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</si>
  <si>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</si>
  <si>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</si>
  <si>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</si>
  <si>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</si>
  <si>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</si>
  <si>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</si>
  <si>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</si>
  <si>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</si>
  <si>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</si>
  <si>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</si>
  <si>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</si>
  <si>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</si>
  <si>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</si>
  <si>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</si>
  <si>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</si>
  <si>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</si>
  <si>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</si>
  <si>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</si>
  <si>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</si>
  <si>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</si>
  <si>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</si>
  <si>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</si>
  <si>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</si>
  <si>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</si>
  <si>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</si>
  <si>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</si>
  <si>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</si>
  <si>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</si>
  <si>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</si>
  <si>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</si>
  <si>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</si>
  <si>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</si>
  <si>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</si>
  <si>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</si>
  <si>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</si>
  <si>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</si>
  <si>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</si>
  <si>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</si>
  <si>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</si>
  <si>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</si>
  <si>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</si>
  <si>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</si>
  <si>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</si>
  <si>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</si>
  <si>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</si>
  <si>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</si>
  <si>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</si>
  <si>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</si>
  <si>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</si>
  <si>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</si>
  <si>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</si>
  <si>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</si>
  <si>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</si>
  <si>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</si>
  <si>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</si>
  <si>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</si>
  <si>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</si>
  <si>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</si>
  <si>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</si>
  <si>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</si>
  <si>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</si>
  <si>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</si>
  <si>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</si>
  <si>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</si>
  <si>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</si>
  <si>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</si>
  <si>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</si>
  <si>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</si>
  <si>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</si>
  <si>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</si>
  <si>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</si>
  <si>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</si>
  <si>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</si>
  <si>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</si>
  <si>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</si>
  <si>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</si>
  <si>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</si>
  <si>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</si>
  <si>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</si>
  <si>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</si>
  <si>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</si>
  <si>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</si>
  <si>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</si>
  <si>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</si>
  <si>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</si>
  <si>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</si>
  <si>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</si>
  <si>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</si>
  <si>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</si>
  <si>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</si>
  <si>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</si>
  <si>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</si>
  <si>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</si>
  <si>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</si>
  <si>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</si>
  <si>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</si>
  <si>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</si>
  <si>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</si>
  <si>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</si>
  <si>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</si>
  <si>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</si>
  <si>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</si>
  <si>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</si>
  <si>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</si>
  <si>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</si>
  <si>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</si>
  <si>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</si>
  <si>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</si>
  <si>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</si>
  <si>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</si>
  <si>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</si>
  <si>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</si>
  <si>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</si>
  <si>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</si>
  <si>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</si>
  <si>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</si>
  <si>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</si>
  <si>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</si>
  <si>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</si>
  <si>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</si>
  <si>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</si>
  <si>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</si>
  <si>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</si>
  <si>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</si>
  <si>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</si>
  <si>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</si>
  <si>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</si>
  <si>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</si>
  <si>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</si>
  <si>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</si>
  <si>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</si>
  <si>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</si>
  <si>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</si>
  <si>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</si>
  <si>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</si>
  <si>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</si>
  <si>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</si>
  <si>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</si>
  <si>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</si>
  <si>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</si>
  <si>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</si>
  <si>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</si>
  <si>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</si>
  <si>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</si>
  <si>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</si>
  <si>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</si>
  <si>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</si>
  <si>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</si>
  <si>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</si>
  <si>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</si>
  <si>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</si>
  <si>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</si>
  <si>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</si>
  <si>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</si>
  <si>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</si>
  <si>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</si>
  <si>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</si>
  <si>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</si>
  <si>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</si>
  <si>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</si>
  <si>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</si>
  <si>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</si>
  <si>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</si>
  <si>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</si>
  <si>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</si>
  <si>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</si>
  <si>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</si>
  <si>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</si>
  <si>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</si>
  <si>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</si>
  <si>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</si>
  <si>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</si>
  <si>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</si>
  <si>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</si>
  <si>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</si>
  <si>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</si>
  <si>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</si>
  <si>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</si>
  <si>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</si>
  <si>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</si>
  <si>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</si>
  <si>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</si>
  <si>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</si>
  <si>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</si>
  <si>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</si>
  <si>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</si>
  <si>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</si>
  <si>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</si>
  <si>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</si>
  <si>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</si>
  <si>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</si>
  <si>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</si>
  <si>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</si>
  <si>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</si>
  <si>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</si>
  <si>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</si>
  <si>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</si>
  <si>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</si>
  <si>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</si>
  <si>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</si>
  <si>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</si>
  <si>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</si>
  <si>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</si>
  <si>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</si>
  <si>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</si>
  <si>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</si>
  <si>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</si>
  <si>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</si>
  <si>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</si>
  <si>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</si>
  <si>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</si>
  <si>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</si>
  <si>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</si>
  <si>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</si>
  <si>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</si>
  <si>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</si>
  <si>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</si>
  <si>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</si>
  <si>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</si>
  <si>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</si>
  <si>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</si>
  <si>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</si>
  <si>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</si>
  <si>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</si>
  <si>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</si>
  <si>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</si>
  <si>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</si>
  <si>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</si>
  <si>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</si>
  <si>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</si>
  <si>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</si>
  <si>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</si>
  <si>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</si>
  <si>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</si>
  <si>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</si>
  <si>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</si>
  <si>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</si>
  <si>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</si>
  <si>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</si>
  <si>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</si>
  <si>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</si>
  <si>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</si>
  <si>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</si>
  <si>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</si>
  <si>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</si>
  <si>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</si>
  <si>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</si>
  <si>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</si>
  <si>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</si>
  <si>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</si>
  <si>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</si>
  <si>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</si>
  <si>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</si>
  <si>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</si>
  <si>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</si>
  <si>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</si>
  <si>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</si>
  <si>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</si>
  <si>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</si>
  <si>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</si>
  <si>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</si>
  <si>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</si>
  <si>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</si>
  <si>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</si>
  <si>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</si>
  <si>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</si>
  <si>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</si>
  <si>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</si>
  <si>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</si>
  <si>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</si>
  <si>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</si>
  <si>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</si>
  <si>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</si>
  <si>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</si>
  <si>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</si>
  <si>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</si>
  <si>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</si>
  <si>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</si>
  <si>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</si>
  <si>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</si>
  <si>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</si>
  <si>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</si>
  <si>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</si>
  <si>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</si>
  <si>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</si>
  <si>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</si>
  <si>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</si>
  <si>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</si>
  <si>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</si>
  <si>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</si>
  <si>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</si>
  <si>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</si>
  <si>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</si>
  <si>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</si>
  <si>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</si>
  <si>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</si>
  <si>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</si>
  <si>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</si>
  <si>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</si>
  <si>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</si>
  <si>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</si>
  <si>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</si>
  <si>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</si>
  <si>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</si>
  <si>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</si>
  <si>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</si>
  <si>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</si>
  <si>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</si>
  <si>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</si>
  <si>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</si>
  <si>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</si>
  <si>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</si>
  <si>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</si>
  <si>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</si>
  <si>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</si>
  <si>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</si>
  <si>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</si>
  <si>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</si>
  <si>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</si>
  <si>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</si>
  <si>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</si>
  <si>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</si>
  <si>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</si>
  <si>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</si>
  <si>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</si>
  <si>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</si>
  <si>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</si>
  <si>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</si>
  <si>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</si>
  <si>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</si>
  <si>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</si>
  <si>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</si>
  <si>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</si>
  <si>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</si>
  <si>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</si>
  <si>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</si>
  <si>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</si>
  <si>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</si>
  <si>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</si>
  <si>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</si>
  <si>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</si>
  <si>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</si>
  <si>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</si>
  <si>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</si>
  <si>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</si>
  <si>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</si>
  <si>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</si>
  <si>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</si>
  <si>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</si>
  <si>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</si>
  <si>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</si>
  <si>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</si>
  <si>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</si>
  <si>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</si>
  <si>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</si>
  <si>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</si>
  <si>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</si>
  <si>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</si>
  <si>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</si>
  <si>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</si>
  <si>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</si>
  <si>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</si>
  <si>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</si>
  <si>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</si>
  <si>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</si>
  <si>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</si>
  <si>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</si>
  <si>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</si>
  <si>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</si>
  <si>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</si>
  <si>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</si>
  <si>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</si>
  <si>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</si>
  <si>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</si>
  <si>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</si>
  <si>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</si>
  <si>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</si>
  <si>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</si>
  <si>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</si>
  <si>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</si>
  <si>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</si>
  <si>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</si>
  <si>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</si>
  <si>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</si>
  <si>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</si>
  <si>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</si>
  <si>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</si>
  <si>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</si>
  <si>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</si>
  <si>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</si>
  <si>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</si>
  <si>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</si>
  <si>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</si>
  <si>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</si>
  <si>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</si>
  <si>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</si>
  <si>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</si>
  <si>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</si>
  <si>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</si>
  <si>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</si>
  <si>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</si>
  <si>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</si>
  <si>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</si>
  <si>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</si>
  <si>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</si>
  <si>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</si>
  <si>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</si>
  <si>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</si>
  <si>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</si>
  <si>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</si>
  <si>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</si>
  <si>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</si>
  <si>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</si>
  <si>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</si>
  <si>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</si>
  <si>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</si>
  <si>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</si>
  <si>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</si>
  <si>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</si>
  <si>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</si>
  <si>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</si>
  <si>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</si>
  <si>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</si>
  <si>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</si>
  <si>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</si>
  <si>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</si>
  <si>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</si>
  <si>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</si>
  <si>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</si>
  <si>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</si>
  <si>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</si>
  <si>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</si>
  <si>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</si>
  <si>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</si>
  <si>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</si>
  <si>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</si>
  <si>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</si>
  <si>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</si>
  <si>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</si>
  <si>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</si>
  <si>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</si>
  <si>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</si>
  <si>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</si>
  <si>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</si>
  <si>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</si>
  <si>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</si>
  <si>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</si>
  <si>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</si>
  <si>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</si>
  <si>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</si>
  <si>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</si>
  <si>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</si>
  <si>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</si>
  <si>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</si>
  <si>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</si>
  <si>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</si>
  <si>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</si>
  <si>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</si>
  <si>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</si>
  <si>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</si>
  <si>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</si>
  <si>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</si>
  <si>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</si>
  <si>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</si>
  <si>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</si>
  <si>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</si>
  <si>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</si>
  <si>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</si>
  <si>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</si>
  <si>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</si>
  <si>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</si>
  <si>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</si>
  <si>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</si>
  <si>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</si>
  <si>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</si>
  <si>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</si>
  <si>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</si>
  <si>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</si>
  <si>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</si>
  <si>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</si>
  <si>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</si>
  <si>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</si>
  <si>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</si>
  <si>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</si>
  <si>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</si>
  <si>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</si>
  <si>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</si>
  <si>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</si>
  <si>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</si>
  <si>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</si>
  <si>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</si>
  <si>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</si>
  <si>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</si>
  <si>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</si>
  <si>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</si>
  <si>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</si>
  <si>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</si>
  <si>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</si>
  <si>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</si>
  <si>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</si>
  <si>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</si>
  <si>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</si>
  <si>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</si>
  <si>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</si>
  <si>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</si>
  <si>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</si>
  <si>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</si>
  <si>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</si>
  <si>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</si>
  <si>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</si>
  <si>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</si>
  <si>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</si>
  <si>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</si>
  <si>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</si>
  <si>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</si>
  <si>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</si>
  <si>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</si>
  <si>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</si>
  <si>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</si>
  <si>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</si>
  <si>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</si>
  <si>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</si>
  <si>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</si>
  <si>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</si>
  <si>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</si>
  <si>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</si>
  <si>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</si>
  <si>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</si>
  <si>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</si>
  <si>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</si>
  <si>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</si>
  <si>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</si>
  <si>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</si>
  <si>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</si>
  <si>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</si>
  <si>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</si>
  <si>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</si>
  <si>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</si>
  <si>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</si>
  <si>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</si>
  <si>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</si>
  <si>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</si>
  <si>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</si>
  <si>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</si>
  <si>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</si>
  <si>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</si>
  <si>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</si>
  <si>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</si>
  <si>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</si>
  <si>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</si>
  <si>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</si>
  <si>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</si>
  <si>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</si>
  <si>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</si>
  <si>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</si>
  <si>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</si>
  <si>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</si>
  <si>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</si>
  <si>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</si>
  <si>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</si>
  <si>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</si>
  <si>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</si>
  <si>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</si>
  <si>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</si>
  <si>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</si>
  <si>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</si>
  <si>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</si>
  <si>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</si>
  <si>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</si>
  <si>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</si>
  <si>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</si>
  <si>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</si>
  <si>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</si>
  <si>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</si>
  <si>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</si>
  <si>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</si>
  <si>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</si>
  <si>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</si>
  <si>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</si>
  <si>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</si>
  <si>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</si>
  <si>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</si>
  <si>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</si>
  <si>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</si>
  <si>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</si>
  <si>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</si>
  <si>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</si>
  <si>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</si>
  <si>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</si>
  <si>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</si>
  <si>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</si>
  <si>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</si>
  <si>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</si>
  <si>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</si>
  <si>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</si>
  <si>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</si>
  <si>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</si>
  <si>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</si>
  <si>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</si>
  <si>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</si>
  <si>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</si>
  <si>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</si>
  <si>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</si>
  <si>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</si>
  <si>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</si>
  <si>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</si>
  <si>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</si>
  <si>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</si>
  <si>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</si>
  <si>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</si>
  <si>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</si>
  <si>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</si>
  <si>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</si>
  <si>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</si>
  <si>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</si>
  <si>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</si>
  <si>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</si>
  <si>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</si>
  <si>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</si>
  <si>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</si>
  <si>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</si>
  <si>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</si>
  <si>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</si>
  <si>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</si>
  <si>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</si>
  <si>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</si>
  <si>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</si>
  <si>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</si>
  <si>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</si>
  <si>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</si>
  <si>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</si>
  <si>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</si>
  <si>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</si>
  <si>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</si>
  <si>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</si>
  <si>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</si>
  <si>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</si>
  <si>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</si>
  <si>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</si>
  <si>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</si>
  <si>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</si>
  <si>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</si>
  <si>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</si>
  <si>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</si>
  <si>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</si>
  <si>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</si>
  <si>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</si>
  <si>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</si>
  <si>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</si>
  <si>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</si>
  <si>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</si>
  <si>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</si>
  <si>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</si>
  <si>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</si>
  <si>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</si>
  <si>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</si>
  <si>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</si>
  <si>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</si>
  <si>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</si>
  <si>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</si>
  <si>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</si>
  <si>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</si>
  <si>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</si>
  <si>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</si>
  <si>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</si>
  <si>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</si>
  <si>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</si>
  <si>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</si>
  <si>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</si>
  <si>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</si>
  <si>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</si>
  <si>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</si>
  <si>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</si>
  <si>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</si>
  <si>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</si>
  <si>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</si>
  <si>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</si>
  <si>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</si>
  <si>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</si>
  <si>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</si>
  <si>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</si>
  <si>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</si>
  <si>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</si>
  <si>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</si>
  <si>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</si>
  <si>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</si>
  <si>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</si>
  <si>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</si>
  <si>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</si>
  <si>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</si>
  <si>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</si>
  <si>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</si>
  <si>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</si>
  <si>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</si>
  <si>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</si>
  <si>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</si>
  <si>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</si>
  <si>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</si>
  <si>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</si>
  <si>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</si>
  <si>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</si>
  <si>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</si>
  <si>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</si>
  <si>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</si>
  <si>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</si>
  <si>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</si>
  <si>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</si>
  <si>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</si>
  <si>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</si>
  <si>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</si>
  <si>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</si>
  <si>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</si>
  <si>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</si>
  <si>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</si>
  <si>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</si>
  <si>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</si>
  <si>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</si>
  <si>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</si>
  <si>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</si>
  <si>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</si>
  <si>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</si>
  <si>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</si>
  <si>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</si>
  <si>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</si>
  <si>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</si>
  <si>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</si>
  <si>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</si>
  <si>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</si>
  <si>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</si>
  <si>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</si>
  <si>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</si>
  <si>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</si>
  <si>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</si>
  <si>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</si>
  <si>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</si>
  <si>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</si>
  <si>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</si>
  <si>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</si>
  <si>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</si>
  <si>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</si>
  <si>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</si>
  <si>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</si>
  <si>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</si>
  <si>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</si>
  <si>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</si>
  <si>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</si>
  <si>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</si>
  <si>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</si>
  <si>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</si>
  <si>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</si>
  <si>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</si>
  <si>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</si>
  <si>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</si>
  <si>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</si>
  <si>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</si>
  <si>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</si>
  <si>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</si>
  <si>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</si>
  <si>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</si>
  <si>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</si>
  <si>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</si>
  <si>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</si>
  <si>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</si>
  <si>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</si>
  <si>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</si>
  <si>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</si>
  <si>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</si>
  <si>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</si>
  <si>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</si>
  <si>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</si>
  <si>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</si>
  <si>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</si>
  <si>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</si>
  <si>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</si>
  <si>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</si>
  <si>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</si>
  <si>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</si>
  <si>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</si>
  <si>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</si>
  <si>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</si>
  <si>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</si>
  <si>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</si>
  <si>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</si>
  <si>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</si>
  <si>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</si>
  <si>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</si>
  <si>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</si>
  <si>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</si>
  <si>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</si>
  <si>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</si>
  <si>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</si>
  <si>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</si>
  <si>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</si>
  <si>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</si>
  <si>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</si>
  <si>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</si>
  <si>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</si>
  <si>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</si>
  <si>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</si>
  <si>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</si>
  <si>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</si>
  <si>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</si>
  <si>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</si>
  <si>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</si>
  <si>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</si>
  <si>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</si>
  <si>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</si>
  <si>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</si>
  <si>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</si>
  <si>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</si>
  <si>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</si>
  <si>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</si>
  <si>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</si>
  <si>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</si>
  <si>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</si>
  <si>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</si>
  <si>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</si>
  <si>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</si>
  <si>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</si>
  <si>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</si>
  <si>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</si>
  <si>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</si>
  <si>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</si>
  <si>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</si>
  <si>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</si>
  <si>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</si>
  <si>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</si>
  <si>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</si>
  <si>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</si>
  <si>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</si>
  <si>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</si>
  <si>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</si>
  <si>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</si>
  <si>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</si>
  <si>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</si>
  <si>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</si>
  <si>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</si>
  <si>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</si>
  <si>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</si>
  <si>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</si>
  <si>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</si>
  <si>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</si>
  <si>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</si>
  <si>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</si>
  <si>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</si>
  <si>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</si>
  <si>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</si>
  <si>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</si>
  <si>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</si>
  <si>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</si>
  <si>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</si>
  <si>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</si>
  <si>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</si>
  <si>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</si>
  <si>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</si>
  <si>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</si>
  <si>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</si>
  <si>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</si>
  <si>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</si>
  <si>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</si>
  <si>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</si>
  <si>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</si>
  <si>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</si>
  <si>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</si>
  <si>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</si>
  <si>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</si>
  <si>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</si>
  <si>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</si>
  <si>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</si>
  <si>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</si>
  <si>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</si>
  <si>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</si>
  <si>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</si>
  <si>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</si>
  <si>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</si>
  <si>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</si>
  <si>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</si>
  <si>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</si>
  <si>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</si>
  <si>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</si>
  <si>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</si>
  <si>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</si>
  <si>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</si>
  <si>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</si>
  <si>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</si>
  <si>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</si>
  <si>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</si>
  <si>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</si>
  <si>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</si>
  <si>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</si>
  <si>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</si>
  <si>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</si>
  <si>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</si>
  <si>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</si>
  <si>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</si>
  <si>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</si>
  <si>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</si>
  <si>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</si>
  <si>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</si>
  <si>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</si>
  <si>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</si>
  <si>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</si>
  <si>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</si>
  <si>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</si>
  <si>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</si>
  <si>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</si>
  <si>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</si>
  <si>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</si>
  <si>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</si>
  <si>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</si>
  <si>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</si>
  <si>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</si>
  <si>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</si>
  <si>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</si>
  <si>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</si>
  <si>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</si>
  <si>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</si>
  <si>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</si>
  <si>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</si>
  <si>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</si>
  <si>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</si>
  <si>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</si>
  <si>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</si>
  <si>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</si>
  <si>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</si>
  <si>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</si>
  <si>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</si>
  <si>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</si>
  <si>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</si>
  <si>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</si>
  <si>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</si>
  <si>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</si>
  <si>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</si>
  <si>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</si>
  <si>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</si>
  <si>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</si>
  <si>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</si>
  <si>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</si>
  <si>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</si>
  <si>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</si>
  <si>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</si>
  <si>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</si>
  <si>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</si>
  <si>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</si>
  <si>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</si>
  <si>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</si>
  <si>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</si>
  <si>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</si>
  <si>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</si>
  <si>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</si>
  <si>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</si>
  <si>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</si>
  <si>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</si>
  <si>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</si>
  <si>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</si>
  <si>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</si>
  <si>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</si>
  <si>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</si>
  <si>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</si>
  <si>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</si>
  <si>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</si>
  <si>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</si>
  <si>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</si>
  <si>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</si>
  <si>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</si>
  <si>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</si>
  <si>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</si>
  <si>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</si>
  <si>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</si>
  <si>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</si>
  <si>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</si>
  <si>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</si>
  <si>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</si>
  <si>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</si>
  <si>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</si>
  <si>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</si>
  <si>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</si>
  <si>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</si>
  <si>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</si>
  <si>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</si>
  <si>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</si>
  <si>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</si>
  <si>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</si>
  <si>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</si>
  <si>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</si>
  <si>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</si>
  <si>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</si>
  <si>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</si>
  <si>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</si>
  <si>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</si>
  <si>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</si>
  <si>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</si>
  <si>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</si>
  <si>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</si>
  <si>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</si>
  <si>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</si>
  <si>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</si>
  <si>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</si>
  <si>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</si>
  <si>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</si>
  <si>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</si>
  <si>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</si>
  <si>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</si>
  <si>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</si>
  <si>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</si>
  <si>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</si>
  <si>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</si>
  <si>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</si>
  <si>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</si>
  <si>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</si>
  <si>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</si>
  <si>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</si>
  <si>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</si>
  <si>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</si>
  <si>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</si>
  <si>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</si>
  <si>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</si>
  <si>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</si>
  <si>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</si>
  <si>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</si>
  <si>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</si>
  <si>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</si>
  <si>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</si>
  <si>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</si>
  <si>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</si>
  <si>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</si>
  <si>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</si>
  <si>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</si>
  <si>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</si>
  <si>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</si>
  <si>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</si>
  <si>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</si>
  <si>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</si>
  <si>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</si>
  <si>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</si>
  <si>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</si>
  <si>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</si>
  <si>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</si>
  <si>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</si>
  <si>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</si>
  <si>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</si>
  <si>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</si>
  <si>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</si>
  <si>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</si>
  <si>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</si>
  <si>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</si>
  <si>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</si>
  <si>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</si>
  <si>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</si>
  <si>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</si>
  <si>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</si>
  <si>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</si>
  <si>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</si>
  <si>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</si>
  <si>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</si>
  <si>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</si>
  <si>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</si>
  <si>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</si>
  <si>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</si>
  <si>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</si>
  <si>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</si>
  <si>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</si>
  <si>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</si>
  <si>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</si>
  <si>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</si>
  <si>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</si>
  <si>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</si>
  <si>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</si>
  <si>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</si>
  <si>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</si>
  <si>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</si>
  <si>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</si>
  <si>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</si>
  <si>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</si>
  <si>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</si>
  <si>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</si>
  <si>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</si>
  <si>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</si>
  <si>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</si>
  <si>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</si>
  <si>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</si>
  <si>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</si>
  <si>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</si>
  <si>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</si>
  <si>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</si>
  <si>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</si>
  <si>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</si>
  <si>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</si>
  <si>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</si>
  <si>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</si>
  <si>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</si>
  <si>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</si>
  <si>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</si>
  <si>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</si>
  <si>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</si>
  <si>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</si>
  <si>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</si>
  <si>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</si>
  <si>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</si>
  <si>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</si>
  <si>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</si>
  <si>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</si>
  <si>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</si>
  <si>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</si>
  <si>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</si>
  <si>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</si>
  <si>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</si>
  <si>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</si>
  <si>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</si>
  <si>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</si>
  <si>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</si>
  <si>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</si>
  <si>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</si>
  <si>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</si>
  <si>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</si>
  <si>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</si>
  <si>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</si>
  <si>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</si>
  <si>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</si>
  <si>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</si>
  <si>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</si>
  <si>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</si>
  <si>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</si>
  <si>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</si>
  <si>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</si>
  <si>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</si>
  <si>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</si>
  <si>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</si>
  <si>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</si>
  <si>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</si>
  <si>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</si>
  <si>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</si>
  <si>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</si>
  <si>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</si>
  <si>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</si>
  <si>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</si>
  <si>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</si>
  <si>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</si>
  <si>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</si>
  <si>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</si>
  <si>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</si>
  <si>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</si>
  <si>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</si>
  <si>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</si>
  <si>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</si>
  <si>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</si>
  <si>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</si>
  <si>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</si>
  <si>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</si>
  <si>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</si>
  <si>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</si>
  <si>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</si>
  <si>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</si>
  <si>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</si>
  <si>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</si>
  <si>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</si>
  <si>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</si>
  <si>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</si>
  <si>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</si>
  <si>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</si>
  <si>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</si>
  <si>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</si>
  <si>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</si>
  <si>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</si>
  <si>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</si>
  <si>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</si>
  <si>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</si>
  <si>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</si>
  <si>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</si>
  <si>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</si>
  <si>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</si>
  <si>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</si>
  <si>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</si>
  <si>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</si>
  <si>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</si>
  <si>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</si>
  <si>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</si>
  <si>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</si>
  <si>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</si>
  <si>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</si>
  <si>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</si>
  <si>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</si>
  <si>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</si>
  <si>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</si>
  <si>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</si>
  <si>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</si>
  <si>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</si>
  <si>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</si>
  <si>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</si>
  <si>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</si>
  <si>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</si>
  <si>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</si>
  <si>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</si>
  <si>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</si>
  <si>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</si>
  <si>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</si>
  <si>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</si>
  <si>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</si>
  <si>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</si>
  <si>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</si>
  <si>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</si>
  <si>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</si>
  <si>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</si>
  <si>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</si>
  <si>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</si>
  <si>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</si>
  <si>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</si>
  <si>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</si>
  <si>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</si>
  <si>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</si>
  <si>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</si>
  <si>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</si>
  <si>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</si>
  <si>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</si>
  <si>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</si>
  <si>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</si>
  <si>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</si>
  <si>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</si>
  <si>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</si>
  <si>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</si>
  <si>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</si>
  <si>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</si>
  <si>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</si>
  <si>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</si>
  <si>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</si>
  <si>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</si>
  <si>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</si>
  <si>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</si>
  <si>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</si>
  <si>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</si>
  <si>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</si>
  <si>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</si>
  <si>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</si>
  <si>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</si>
  <si>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</si>
  <si>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</si>
  <si>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</si>
  <si>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</si>
  <si>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</si>
  <si>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</si>
  <si>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</si>
  <si>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</si>
  <si>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</si>
  <si>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</si>
  <si>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</si>
  <si>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</si>
  <si>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</si>
  <si>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</si>
  <si>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</si>
  <si>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</si>
  <si>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</si>
  <si>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</si>
  <si>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</si>
  <si>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</si>
  <si>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</si>
  <si>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</si>
  <si>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</si>
  <si>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</si>
  <si>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</si>
  <si>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</si>
  <si>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</si>
  <si>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</si>
  <si>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</si>
  <si>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</si>
  <si>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</si>
  <si>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</si>
  <si>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</si>
  <si>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</si>
  <si>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</si>
  <si>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</si>
  <si>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</si>
  <si>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</si>
  <si>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</si>
  <si>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</si>
  <si>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</si>
  <si>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</si>
  <si>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</si>
  <si>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</si>
  <si>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</si>
  <si>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</si>
  <si>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</si>
  <si>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</si>
  <si>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</si>
  <si>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</si>
  <si>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</si>
  <si>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</si>
  <si>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</si>
  <si>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</si>
  <si>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</si>
  <si>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</si>
  <si>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</si>
  <si>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</si>
  <si>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</si>
  <si>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</si>
  <si>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</si>
  <si>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</si>
  <si>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</si>
  <si>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</si>
  <si>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</si>
  <si>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</si>
  <si>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</si>
  <si>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</si>
  <si>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</si>
  <si>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</si>
  <si>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</si>
  <si>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</si>
  <si>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</si>
  <si>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</si>
  <si>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</si>
  <si>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</si>
  <si>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</si>
  <si>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</si>
  <si>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</si>
  <si>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</si>
  <si>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</si>
  <si>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</si>
  <si>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</si>
  <si>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</si>
  <si>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</si>
  <si>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</si>
  <si>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</si>
  <si>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</si>
  <si>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</si>
  <si>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</si>
  <si>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</si>
  <si>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</si>
  <si>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</si>
  <si>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</si>
  <si>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</si>
  <si>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</si>
  <si>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</si>
  <si>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</si>
  <si>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</si>
  <si>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</si>
  <si>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</si>
  <si>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</si>
  <si>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</si>
  <si>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</si>
  <si>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</si>
  <si>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</si>
  <si>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</si>
  <si>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</si>
  <si>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</si>
  <si>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</si>
  <si>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</si>
  <si>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</si>
  <si>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</si>
  <si>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</si>
  <si>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</si>
  <si>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</si>
  <si>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</si>
  <si>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</si>
  <si>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</si>
  <si>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</si>
  <si>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</si>
  <si>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</si>
  <si>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</si>
  <si>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</si>
  <si>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</si>
  <si>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</si>
  <si>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</si>
  <si>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</si>
  <si>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</si>
  <si>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</si>
  <si>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</si>
  <si>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</si>
  <si>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</si>
  <si>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</si>
  <si>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</si>
  <si>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</si>
  <si>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</si>
  <si>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</si>
  <si>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</si>
  <si>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</si>
  <si>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</si>
  <si>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</si>
  <si>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</si>
  <si>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</si>
  <si>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</si>
  <si>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</si>
  <si>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</si>
  <si>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</si>
  <si>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</si>
  <si>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</si>
  <si>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</si>
  <si>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</si>
  <si>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</si>
  <si>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</si>
  <si>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</si>
  <si>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</si>
  <si>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</si>
  <si>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</si>
  <si>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</si>
  <si>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</si>
  <si>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</si>
  <si>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</si>
  <si>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</si>
  <si>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</si>
  <si>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</si>
  <si>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</si>
  <si>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</si>
  <si>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</si>
  <si>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</si>
  <si>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</si>
  <si>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</si>
  <si>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</si>
  <si>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</si>
  <si>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</si>
  <si>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</si>
  <si>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</si>
  <si>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</si>
  <si>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</si>
  <si>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</si>
  <si>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</si>
  <si>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</si>
  <si>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</si>
  <si>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</si>
  <si>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</si>
  <si>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</si>
  <si>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</si>
  <si>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</si>
  <si>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</si>
  <si>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</si>
  <si>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</si>
  <si>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</si>
  <si>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</si>
  <si>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</si>
  <si>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</si>
  <si>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</si>
  <si>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</si>
  <si>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</si>
  <si>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</si>
  <si>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</si>
  <si>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</si>
  <si>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</si>
  <si>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</si>
  <si>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</si>
  <si>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</si>
  <si>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</si>
  <si>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</si>
  <si>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</si>
  <si>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</si>
  <si>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</si>
  <si>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</si>
  <si>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</si>
  <si>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</si>
  <si>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</si>
  <si>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</si>
  <si>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</si>
  <si>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</si>
  <si>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</si>
  <si>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</si>
  <si>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</si>
  <si>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</si>
  <si>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</si>
  <si>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</si>
  <si>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</si>
  <si>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</si>
  <si>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</si>
  <si>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</si>
  <si>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</si>
  <si>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</si>
  <si>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</si>
  <si>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</si>
  <si>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</si>
  <si>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</si>
  <si>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</si>
  <si>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</si>
  <si>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</si>
  <si>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</si>
  <si>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</si>
  <si>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</si>
  <si>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</si>
  <si>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</si>
  <si>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</si>
  <si>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</si>
  <si>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</si>
  <si>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</si>
  <si>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</si>
  <si>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</si>
  <si>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</si>
  <si>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</si>
  <si>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</si>
  <si>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</si>
  <si>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</si>
  <si>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</si>
  <si>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</si>
  <si>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</si>
  <si>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</si>
  <si>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</si>
  <si>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</si>
  <si>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</si>
  <si>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</si>
  <si>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</si>
  <si>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</si>
  <si>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</si>
  <si>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</si>
  <si>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</si>
  <si>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</si>
  <si>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</si>
  <si>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</si>
  <si>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</si>
  <si>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</si>
  <si>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</si>
  <si>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</si>
  <si>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</si>
  <si>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</si>
  <si>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</si>
  <si>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</si>
  <si>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</si>
  <si>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</si>
  <si>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</si>
  <si>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</si>
  <si>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</si>
  <si>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</si>
  <si>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</si>
  <si>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</si>
  <si>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</si>
  <si>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</si>
  <si>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</si>
  <si>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</si>
  <si>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</si>
  <si>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</si>
  <si>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</si>
  <si>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</si>
  <si>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</si>
  <si>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</si>
  <si>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</si>
  <si>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</si>
  <si>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</si>
  <si>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</si>
  <si>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</si>
  <si>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</si>
  <si>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</si>
  <si>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</si>
  <si>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</si>
  <si>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</si>
  <si>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</si>
  <si>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</si>
  <si>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</si>
  <si>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</si>
  <si>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</si>
  <si>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</si>
  <si>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</si>
  <si>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</si>
  <si>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</si>
  <si>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</si>
  <si>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</si>
  <si>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</si>
  <si>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</si>
  <si>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</si>
  <si>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</si>
  <si>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</si>
  <si>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</si>
  <si>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</si>
  <si>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</si>
  <si>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</si>
  <si>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</si>
  <si>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</si>
  <si>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</si>
  <si>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</si>
  <si>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</si>
  <si>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</si>
  <si>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</si>
  <si>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</si>
  <si>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</si>
  <si>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</si>
  <si>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</si>
  <si>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</si>
  <si>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</si>
  <si>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</si>
  <si>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</si>
  <si>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</si>
  <si>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</si>
  <si>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</si>
  <si>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</si>
  <si>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</si>
  <si>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</si>
  <si>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</si>
  <si>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</si>
  <si>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</si>
  <si>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</si>
  <si>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</si>
  <si>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</si>
  <si>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</si>
  <si>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</si>
  <si>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</si>
  <si>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</si>
  <si>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</si>
  <si>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</si>
  <si>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</si>
  <si>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</si>
  <si>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</si>
  <si>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</si>
  <si>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</si>
  <si>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</si>
  <si>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</si>
  <si>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</si>
  <si>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</si>
  <si>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</si>
  <si>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</si>
  <si>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</si>
  <si>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</si>
  <si>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</si>
  <si>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</si>
  <si>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</si>
  <si>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</si>
  <si>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</si>
  <si>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</si>
  <si>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</si>
  <si>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</si>
  <si>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</si>
  <si>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</si>
  <si>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</si>
  <si>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</si>
  <si>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</si>
  <si>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</si>
  <si>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</si>
  <si>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</si>
  <si>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</si>
  <si>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</si>
  <si>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</si>
  <si>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</si>
  <si>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</si>
  <si>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</si>
  <si>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</si>
  <si>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</si>
  <si>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</si>
  <si>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</si>
  <si>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</si>
  <si>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</si>
  <si>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</si>
  <si>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</si>
  <si>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</si>
  <si>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</si>
  <si>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</si>
  <si>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</si>
  <si>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</si>
  <si>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</si>
  <si>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</si>
  <si>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</si>
  <si>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</si>
  <si>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</si>
  <si>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</si>
  <si>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</si>
  <si>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</si>
  <si>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</si>
  <si>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</si>
  <si>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</si>
  <si>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</si>
  <si>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</si>
  <si>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</si>
  <si>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</si>
  <si>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</si>
  <si>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</si>
  <si>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</si>
  <si>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</si>
  <si>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</si>
  <si>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</si>
  <si>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</si>
  <si>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</si>
  <si>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</si>
  <si>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</si>
  <si>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</si>
  <si>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</si>
  <si>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</si>
  <si>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</si>
  <si>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</si>
  <si>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</si>
  <si>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</si>
  <si>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</si>
  <si>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</si>
  <si>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</si>
  <si>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</si>
  <si>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</si>
  <si>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</si>
  <si>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</si>
  <si>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</si>
  <si>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</si>
  <si>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</si>
  <si>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</si>
  <si>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</si>
  <si>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</si>
  <si>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</si>
  <si>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</si>
  <si>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</si>
  <si>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</si>
  <si>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</si>
  <si>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</si>
  <si>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</si>
  <si>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</si>
  <si>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</si>
  <si>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</si>
  <si>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</si>
  <si>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</si>
  <si>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</si>
  <si>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</si>
  <si>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</si>
  <si>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</si>
  <si>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</si>
  <si>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</si>
  <si>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</si>
  <si>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</si>
  <si>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</si>
  <si>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</si>
  <si>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</si>
  <si>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</si>
  <si>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</si>
  <si>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</si>
  <si>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</si>
  <si>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</si>
  <si>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</si>
  <si>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</si>
  <si>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</si>
  <si>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</si>
  <si>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</si>
  <si>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</si>
  <si>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</si>
  <si>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</si>
  <si>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</si>
  <si>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</si>
  <si>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</si>
  <si>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</si>
  <si>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</si>
  <si>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</si>
  <si>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</si>
  <si>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</si>
  <si>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</si>
  <si>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</si>
  <si>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</si>
  <si>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</si>
  <si>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</si>
  <si>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</si>
  <si>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</si>
  <si>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</si>
  <si>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</si>
  <si>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</si>
  <si>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</si>
  <si>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</si>
  <si>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</si>
  <si>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</si>
  <si>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</si>
  <si>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</si>
  <si>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</si>
  <si>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</si>
  <si>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</si>
  <si>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</si>
  <si>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</si>
  <si>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</si>
  <si>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</si>
  <si>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</si>
  <si>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</si>
  <si>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</si>
  <si>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</si>
  <si>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</si>
  <si>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</si>
  <si>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</si>
  <si>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</si>
  <si>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</si>
  <si>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</si>
  <si>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</si>
  <si>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</si>
  <si>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</si>
  <si>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</si>
  <si>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</si>
  <si>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</si>
  <si>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</si>
  <si>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</si>
  <si>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</si>
  <si>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</si>
  <si>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</si>
  <si>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</si>
  <si>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</si>
  <si>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</si>
  <si>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</si>
  <si>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</si>
  <si>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</si>
  <si>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</si>
  <si>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</si>
  <si>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</si>
  <si>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</si>
  <si>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</si>
  <si>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</si>
  <si>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</si>
  <si>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</si>
  <si>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</si>
  <si>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</si>
  <si>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</si>
  <si>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</si>
  <si>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</si>
  <si>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</si>
  <si>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</si>
  <si>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</si>
  <si>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</si>
  <si>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</si>
  <si>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</si>
  <si>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</si>
  <si>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</si>
  <si>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</si>
  <si>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</si>
  <si>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</si>
  <si>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</si>
  <si>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</si>
  <si>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</si>
  <si>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</si>
  <si>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</si>
  <si>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</si>
  <si>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</si>
  <si>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</si>
  <si>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</si>
  <si>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</si>
  <si>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</si>
  <si>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</si>
  <si>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</si>
  <si>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</si>
  <si>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</si>
  <si>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</si>
  <si>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</si>
  <si>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</si>
  <si>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</si>
  <si>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</si>
  <si>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</si>
  <si>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</si>
  <si>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</si>
  <si>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</si>
  <si>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</si>
  <si>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</si>
  <si>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</si>
  <si>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</si>
  <si>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</si>
  <si>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</si>
  <si>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</si>
  <si>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</si>
  <si>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</si>
  <si>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</si>
  <si>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</si>
  <si>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</si>
  <si>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</si>
  <si>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</si>
  <si>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</si>
  <si>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</si>
  <si>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</si>
  <si>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</si>
  <si>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</si>
  <si>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</si>
  <si>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</si>
  <si>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</si>
  <si>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</si>
  <si>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</si>
  <si>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</si>
  <si>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</si>
  <si>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</si>
  <si>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</si>
  <si>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</si>
  <si>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</si>
  <si>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</si>
  <si>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</si>
  <si>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</si>
  <si>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</si>
  <si>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</si>
  <si>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</si>
  <si>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</si>
  <si>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</si>
  <si>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</si>
  <si>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</si>
  <si>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</si>
  <si>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</si>
  <si>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</si>
  <si>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</si>
  <si>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</si>
  <si>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</si>
  <si>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</si>
  <si>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</si>
  <si>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</si>
  <si>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</si>
  <si>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</si>
  <si>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</si>
  <si>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</si>
  <si>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</si>
  <si>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</si>
  <si>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</si>
  <si>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</si>
  <si>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</si>
  <si>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</si>
  <si>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</si>
  <si>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</si>
  <si>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</si>
  <si>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</si>
  <si>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</si>
  <si>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</si>
  <si>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</si>
  <si>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</si>
  <si>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</si>
  <si>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</si>
  <si>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</si>
  <si>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</si>
  <si>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</si>
  <si>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</si>
  <si>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</si>
  <si>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</si>
  <si>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</si>
  <si>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</si>
  <si>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</si>
  <si>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</si>
  <si>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</si>
  <si>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</si>
  <si>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</si>
  <si>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</si>
  <si>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</si>
  <si>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</si>
  <si>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</si>
  <si>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</si>
  <si>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</si>
  <si>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</si>
  <si>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</si>
  <si>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</si>
  <si>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</si>
  <si>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</si>
  <si>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</si>
  <si>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</si>
  <si>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</si>
  <si>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</si>
  <si>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</si>
  <si>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</si>
  <si>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</si>
  <si>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</si>
  <si>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</si>
  <si>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</si>
  <si>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</si>
  <si>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</si>
  <si>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</si>
  <si>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</si>
  <si>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</si>
  <si>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</si>
  <si>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</si>
  <si>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</si>
  <si>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</si>
  <si>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</si>
  <si>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</si>
  <si>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</si>
  <si>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</si>
  <si>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</si>
  <si>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</si>
  <si>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</si>
  <si>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</si>
  <si>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</si>
  <si>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</si>
  <si>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</si>
  <si>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</si>
  <si>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</si>
  <si>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</si>
  <si>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</si>
  <si>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</si>
  <si>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</si>
  <si>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</si>
  <si>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</si>
  <si>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</si>
  <si>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</si>
  <si>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</si>
  <si>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</si>
  <si>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</si>
  <si>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</si>
  <si>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</si>
  <si>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</si>
  <si>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</si>
  <si>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</si>
  <si>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</si>
  <si>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</si>
  <si>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</si>
  <si>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</si>
  <si>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</si>
  <si>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</si>
  <si>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</si>
  <si>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</si>
  <si>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</si>
  <si>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</si>
  <si>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</si>
  <si>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</si>
  <si>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</si>
  <si>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</si>
  <si>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</si>
  <si>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</si>
  <si>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</si>
  <si>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</si>
  <si>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</si>
  <si>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</si>
  <si>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</si>
  <si>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</si>
  <si>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</si>
  <si>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</si>
  <si>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</si>
  <si>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</si>
  <si>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</si>
  <si>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</si>
  <si>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</si>
  <si>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</si>
  <si>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</si>
  <si>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</si>
  <si>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</si>
  <si>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</si>
  <si>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</si>
  <si>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</si>
  <si>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</si>
  <si>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</si>
  <si>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</si>
  <si>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</si>
  <si>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</si>
  <si>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</si>
  <si>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</si>
  <si>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</si>
  <si>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</si>
  <si>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</si>
  <si>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</si>
  <si>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</si>
  <si>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</si>
  <si>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</si>
  <si>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</si>
  <si>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</si>
  <si>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</si>
  <si>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</si>
  <si>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</si>
  <si>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</si>
  <si>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</si>
  <si>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</si>
  <si>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</si>
  <si>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</si>
  <si>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</si>
  <si>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</si>
  <si>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</si>
  <si>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</si>
  <si>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</si>
  <si>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</si>
  <si>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</si>
  <si>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</si>
  <si>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</si>
  <si>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</si>
  <si>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</si>
  <si>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</si>
  <si>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</si>
  <si>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</si>
  <si>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</si>
  <si>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</si>
  <si>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</si>
  <si>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</si>
  <si>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</si>
  <si>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</si>
  <si>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</si>
  <si>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</si>
  <si>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</si>
  <si>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</si>
  <si>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</si>
  <si>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</si>
  <si>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</si>
  <si>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</si>
  <si>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</si>
  <si>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</si>
  <si>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</si>
  <si>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</si>
  <si>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</si>
  <si>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</si>
  <si>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</si>
  <si>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</si>
  <si>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</si>
  <si>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</si>
  <si>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</si>
  <si>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</si>
  <si>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</si>
  <si>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</si>
  <si>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</si>
  <si>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</si>
  <si>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</si>
  <si>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</si>
  <si>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</si>
  <si>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</si>
  <si>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</si>
  <si>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</si>
  <si>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</si>
  <si>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</si>
  <si>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</si>
  <si>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</si>
  <si>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</si>
  <si>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</si>
  <si>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</si>
  <si>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</si>
  <si>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</si>
  <si>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</si>
  <si>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</si>
  <si>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</si>
  <si>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</si>
  <si>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</si>
  <si>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</si>
  <si>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</si>
  <si>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</si>
  <si>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</si>
  <si>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</si>
  <si>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</si>
  <si>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</si>
  <si>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</si>
  <si>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</si>
  <si>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</si>
  <si>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</si>
  <si>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</si>
  <si>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</si>
  <si>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</si>
  <si>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</si>
  <si>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PCM-20251114-00000270</t>
  </si>
  <si>
    <t xml:space="preserve">flapping , team on way need 100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</si>
  <si>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</si>
  <si>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</si>
  <si>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</si>
  <si>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</si>
  <si>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</si>
  <si>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</si>
  <si>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</si>
  <si>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</si>
  <si>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</si>
  <si>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</si>
  <si>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</si>
  <si>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</si>
  <si>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</si>
  <si>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</si>
  <si>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</si>
  <si>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</si>
  <si>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</si>
  <si>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</si>
  <si>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</si>
  <si>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</si>
  <si>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</si>
  <si>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</si>
  <si>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</si>
  <si>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</si>
  <si>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</si>
  <si>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</si>
  <si>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</si>
  <si>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</si>
  <si>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</si>
  <si>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</si>
  <si>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</si>
  <si>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</si>
  <si>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</si>
  <si>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</si>
  <si>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</si>
  <si>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</si>
  <si>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</si>
  <si>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</si>
  <si>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</si>
  <si>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</si>
  <si>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</si>
  <si>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</si>
  <si>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</si>
  <si>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</si>
  <si>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</si>
  <si>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</si>
  <si>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</si>
  <si>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</si>
  <si>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</si>
  <si>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</si>
  <si>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</si>
  <si>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</si>
  <si>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</si>
  <si>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</si>
  <si>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</si>
  <si>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</si>
  <si>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</si>
  <si>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</si>
  <si>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</si>
  <si>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</si>
  <si>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</si>
  <si>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</si>
  <si>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</si>
  <si>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</si>
  <si>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</si>
  <si>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</si>
  <si>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</si>
  <si>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</si>
  <si>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</si>
  <si>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</si>
  <si>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</si>
  <si>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</si>
  <si>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</si>
  <si>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</si>
  <si>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</si>
  <si>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</si>
  <si>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</si>
  <si>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</si>
  <si>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</si>
  <si>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</si>
  <si>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</si>
  <si>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</si>
  <si>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</si>
  <si>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</si>
  <si>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</si>
  <si>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</si>
  <si>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</si>
  <si>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</si>
  <si>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</si>
  <si>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</si>
  <si>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</si>
  <si>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</si>
  <si>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</si>
  <si>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</si>
  <si>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</si>
  <si>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EM team moved need 40 min</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</si>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</sst>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 totalsRowShown="0" headerRowDxfId="174" dataDxfId="173" headerRowBorderDxfId="171" tableBorderDxfId="172" totalsRowBorderDxfId="170">
  <autoFilter ref="A1:L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0" totalsRowShown="0" headerRowDxfId="64" dataDxfId="63" headerRowBorderDxfId="61" tableBorderDxfId="62">
  <autoFilter ref="A1:L104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16" sqref="K1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312.33207280092756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21059</v>
      </c>
      <c r="E3" s="110" t="s">
        <v>39021</v>
      </c>
      <c r="F3" s="111">
        <v>45975.232314814813</v>
      </c>
      <c r="G3" s="112">
        <f t="shared" ref="G3:G8" ca="1" si="0">IFERROR(NOW()-F3,"")</f>
        <v>4.8183912040258292E-2</v>
      </c>
      <c r="H3" s="111">
        <v>45975.230127314811</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45975.280498726854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45975.280498726854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45975.280498726854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45975.280498726854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45975.280498726854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ref="G9:G40" ca="1" si="1">IFERROR(NOW()-F9,"")</f>
        <v>45975.280498726854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45975.280498726854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45975.280498726854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45975.280498726854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45975.280498726854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45975.280498726854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45975.280498726854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45975.280498726854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45975.280498726854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45975.280498726854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45975.280498726854</v>
      </c>
      <c r="H19" s="111"/>
      <c r="I19" s="109" t="str">
        <f>IFERROR(VLOOKUP(D19,DB!A:F,6,0),"")</f>
        <v/>
      </c>
      <c r="J19" s="109" t="str">
        <f>IFERROR(VLOOKUP(D19,DB!A:G,7,0),"")</f>
        <v/>
      </c>
      <c r="K19" s="113"/>
      <c r="L19" s="114" t="str">
        <f>IFERROR(VLOOKUP(D19,DB!A:I,9,0),"")</f>
        <v/>
      </c>
    </row>
    <row r="20" spans="1:12" ht="15" customHeight="1">
      <c r="A20" s="117"/>
      <c r="B20" s="118" t="str">
        <f>IFERROR(VLOOKUP(D20,DB!A:K,11,0),"")</f>
        <v/>
      </c>
      <c r="C20" s="118"/>
      <c r="D20" s="118"/>
      <c r="E20" s="119"/>
      <c r="F20" s="120"/>
      <c r="G20" s="121">
        <f t="shared" ca="1" si="1"/>
        <v>45975.280498726854</v>
      </c>
      <c r="H20" s="120"/>
      <c r="I20" s="118" t="str">
        <f>IFERROR(VLOOKUP(D20,DB!A:F,6,0),"")</f>
        <v/>
      </c>
      <c r="J20" s="118" t="str">
        <f>IFERROR(VLOOKUP(D20,DB!A:G,7,0),"")</f>
        <v/>
      </c>
      <c r="K20" s="122"/>
      <c r="L20" s="123" t="str">
        <f>IFERROR(VLOOKUP(D20,DB!A:I,9,0),"")</f>
        <v/>
      </c>
    </row>
    <row r="21" spans="1:12" ht="15" customHeight="1">
      <c r="A21" s="150"/>
      <c r="B21" s="151" t="str">
        <f>IFERROR(VLOOKUP(D21,DB!A:K,11,0),"")</f>
        <v/>
      </c>
      <c r="C21" s="151"/>
      <c r="D21" s="151"/>
      <c r="E21" s="152"/>
      <c r="F21" s="149"/>
      <c r="G21" s="153">
        <f ca="1">IFERROR(NOW()-F21,"")</f>
        <v>45975.280498726854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45975.280498726854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45975.280498726854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45975.280498726854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45975.280498726854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45975.280498726854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45975.280498726854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45975.280498726854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45975.280498726854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45975.280498726854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45975.280498726854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45975.280498726854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45975.280498726854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45975.280498726854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45975.280498726854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45975.280498726854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45975.280498726854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45975.280498726854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45975.280498726854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45975.280498726854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45975.280498726854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45975.280498726854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45975.280498726854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45975.280498726854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45975.280498726854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45975.280498726854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45975.280498726854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45975.280498726854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45975.280498726854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45975.280498726854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45975.280498726854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45975.280498726854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45975.280498726854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45975.280498726854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45975.280498726854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45975.280498726854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45975.280498726854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45975.280498726854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45975.280498726854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45975.280498726854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45975.280498726854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45975.280498726854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45975.280498726854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45975.280498726854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45975.280498726854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45975.280498726854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45975.280498726854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45975.280498726854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45975.280498726854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45975.280498726854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45975.280498726854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45975.280498726854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45975.280498726854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45975.280498726854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45975.280498726854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45975.280498726854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45975.280498726854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45975.280498726854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45975.280498726854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45975.280498726854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45975.280498726854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45975.280498726854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45975.280498726854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45975.280498726854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45975.280498726854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45975.280498726854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45975.280498726854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45975.280498726854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45975.280498726854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45975.280498726854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45975.280498726854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45975.280498726854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45975.280498726854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45975.280498726854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45975.280498726854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45975.280498726854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45975.280498726854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45975.280498726854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45975.280498726854</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45975.280498726854</v>
      </c>
      <c r="H100" s="149"/>
      <c r="I100" s="151" t="str">
        <f>IFERROR(VLOOKUP(D100,DB!A:F,6,0),"")</f>
        <v/>
      </c>
      <c r="J100" s="151" t="str">
        <f>IFERROR(VLOOKUP(D100,DB!A:G,7,0),"")</f>
        <v/>
      </c>
      <c r="K100" s="154"/>
      <c r="L100" s="155" t="str">
        <f>IFERROR(VLOOKUP(D100,DB!A:I,9,0),"")</f>
        <v/>
      </c>
    </row>
  </sheetData>
  <customSheetViews>
    <customSheetView guid="{F6042A99-DD27-4453-835D-0834D95730CC}" filter="1" showAutoFilter="1">
      <pageMargins left="0" right="0" top="0" bottom="0" header="0" footer="0"/>
      <autoFilter ref="B1:M1" xr:uid="{8A38E808-6899-42D0-A420-42E1478945F4}"/>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150.28066076389223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0.67421400463354075</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45975.280498726854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45975.280498726854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45975.280498726854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45975.280498726854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45975.280498726854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45975.280498726854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45975.280498726854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45975.280498726854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45975.280498726854</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45975.280498726854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45975.280498726854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45975.280498726854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45975.280498726854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45975.280498726854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45975.280498726854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45975.280498726854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45975.280498726854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45975.280498726854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45975.280498726854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45975.280498726854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45975.280498726854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45975.280498726854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45975.280498726854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45975.280498726854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45975.280498726854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45975.280498726854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45975.280498726854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45975.280498726854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45975.280498726854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45975.280498726854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45975.280498726854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45975.280498726854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45975.280498726854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45975.280498726854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45975.280498726854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45975.280498726854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45975.280498726854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45975.280498726854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45975.280498726854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45975.280498726854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45975.280498726854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45975.280498726854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45975.280498726854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45975.280498726854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45975.280498726854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45975.280498726854</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0"/>
  <sheetViews>
    <sheetView workbookViewId="0">
      <selection activeCell="D2" sqref="D2: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65" ca="1" si="0">IFERROR(NOW()-F2,"-")</f>
        <v>45975.280498726854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45975.280498726854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45975.280498726854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45975.280498726854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45975.280498726854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45975.280498726854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45975.280498726854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45975.280498726854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45975.280498726854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45975.280498726854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45975.280498726854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45975.280498726854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45975.280498726854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45975.280498726854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45975.280498726854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45975.280498726854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45975.280498726854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45975.280498726854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45975.280498726854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45975.280498726854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45975.280498726854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45975.280498726854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45975.280498726854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45975.280498726854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45975.280498726854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45975.280498726854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45975.280498726854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45975.280498726854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45975.280498726854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45975.280498726854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45975.280498726854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45975.280498726854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45975.280498726854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45975.280498726854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45975.280498726854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45975.280498726854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45975.280498726854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45975.280498726854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45975.280498726854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45975.280498726854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45975.280498726854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45975.280498726854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45975.280498726854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45975.280498726854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45975.280498726854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45975.280498726854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45975.280498726854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45975.280498726854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45975.280498726854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45975.280498726854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45975.280498726854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45975.280498726854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45975.280498726854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45975.280498726854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45975.280498726854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45975.280498726854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45975.280498726854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45975.280498726854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45975.280498726854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45975.280498726854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45975.280498726854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45975.280498726854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45975.280498726854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0"/>
        <v>45975.280498726854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ref="G66:G129" ca="1" si="1">IFERROR(NOW()-F66,"-")</f>
        <v>45975.280498726854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45975.280498726854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45975.280498726854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45975.280498726854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45975.280498726854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45975.280498726854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45975.280498726854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45975.280498726854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45975.280498726854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45975.280498726854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45975.280498726854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45975.280498726854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45975.280498726854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45975.280498726854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45975.280498726854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45975.280498726854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45975.280498726854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45975.280498726854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45975.280498726854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45975.280498726854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45975.280498726854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45975.280498726854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45975.280498726854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45975.280498726854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45975.280498726854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45975.280498726854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45975.280498726854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45975.280498726854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45975.280498726854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45975.280498726854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45975.280498726854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45975.280498726854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45975.280498726854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45975.280498726854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45975.280498726854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45975.280498726854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45975.280498726854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45975.280498726854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45975.280498726854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45975.280498726854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45975.280498726854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45975.280498726854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45975.280498726854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45975.280498726854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45975.280498726854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45975.280498726854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45975.280498726854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45975.280498726854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45975.280498726854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45975.280498726854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45975.280498726854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45975.280498726854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45975.280498726854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45975.280498726854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45975.280498726854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45975.280498726854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45975.280498726854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45975.280498726854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45975.280498726854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45975.280498726854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45975.280498726854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45975.280498726854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45975.280498726854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1"/>
        <v>45975.280498726854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ref="G130:G193" ca="1" si="2">IFERROR(NOW()-F130,"-")</f>
        <v>45975.280498726854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45975.280498726854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45975.280498726854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45975.280498726854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45975.280498726854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45975.280498726854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45975.280498726854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45975.280498726854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45975.280498726854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45975.280498726854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45975.280498726854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45975.280498726854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45975.280498726854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45975.280498726854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45975.280498726854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45975.280498726854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45975.280498726854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45975.280498726854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45975.280498726854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45975.280498726854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45975.280498726854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45975.280498726854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45975.280498726854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45975.280498726854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45975.280498726854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45975.280498726854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45975.280498726854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45975.280498726854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45975.280498726854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45975.280498726854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45975.280498726854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45975.280498726854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45975.280498726854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45975.280498726854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45975.280498726854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45975.280498726854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45975.280498726854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45975.280498726854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45975.280498726854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45975.280498726854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45975.280498726854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45975.280498726854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45975.280498726854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45975.280498726854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45975.280498726854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45975.280498726854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45975.280498726854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45975.280498726854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45975.280498726854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45975.280498726854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45975.280498726854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45975.280498726854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45975.280498726854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45975.280498726854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45975.280498726854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45975.280498726854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45975.280498726854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45975.280498726854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45975.280498726854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45975.280498726854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45975.280498726854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45975.280498726854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45975.280498726854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2"/>
        <v>45975.280498726854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ref="G194:G257" ca="1" si="3">IFERROR(NOW()-F194,"-")</f>
        <v>45975.280498726854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45975.280498726854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45975.280498726854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45975.280498726854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45975.280498726854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45975.280498726854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45975.280498726854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45975.280498726854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45975.280498726854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45975.280498726854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45975.280498726854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45975.280498726854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45975.280498726854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45975.280498726854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45975.280498726854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45975.280498726854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45975.280498726854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45975.280498726854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45975.280498726854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45975.280498726854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45975.280498726854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45975.280498726854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45975.280498726854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45975.280498726854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45975.280498726854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45975.280498726854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45975.280498726854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45975.280498726854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45975.280498726854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45975.280498726854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45975.280498726854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45975.280498726854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45975.280498726854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45975.280498726854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45975.280498726854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45975.280498726854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45975.280498726854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45975.280498726854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45975.280498726854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45975.280498726854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45975.280498726854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45975.280498726854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45975.280498726854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45975.280498726854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45975.280498726854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45975.280498726854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45975.280498726854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45975.280498726854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45975.280498726854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45975.280498726854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45975.280498726854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45975.280498726854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45975.280498726854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45975.280498726854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45975.280498726854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45975.280498726854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45975.280498726854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45975.280498726854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45975.280498726854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45975.280498726854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45975.280498726854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45975.280498726854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45975.280498726854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3"/>
        <v>45975.280498726854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ref="G258:G321" ca="1" si="4">IFERROR(NOW()-F258,"-")</f>
        <v>45975.280498726854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45975.280498726854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45975.280498726854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45975.280498726854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45975.280498726854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45975.280498726854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45975.280498726854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45975.280498726854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45975.280498726854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45975.280498726854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45975.280498726854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45975.280498726854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45975.280498726854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45975.280498726854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45975.280498726854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45975.280498726854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45975.280498726854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45975.280498726854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45975.280498726854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45975.280498726854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45975.280498726854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45975.280498726854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45975.280498726854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45975.280498726854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45975.280498726854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45975.280498726854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45975.280498726854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45975.280498726854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45975.280498726854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45975.280498726854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45975.280498726854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45975.280498726854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45975.280498726854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45975.280498726854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45975.280498726854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45975.280498726854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45975.280498726854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45975.280498726854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45975.280498726854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45975.280498726854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45975.280498726854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45975.280498726854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45975.280498726854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45975.280498726854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45975.280498726854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45975.280498726854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45975.280498726854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45975.280498726854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45975.280498726854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45975.280498726854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45975.280498726854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45975.280498726854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45975.280498726854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45975.280498726854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45975.280498726854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45975.280498726854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45975.280498726854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45975.280498726854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45975.280498726854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45975.280498726854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45975.280498726854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45975.280498726854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45975.280498726854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4"/>
        <v>45975.280498726854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ref="G322:G385" ca="1" si="5">IFERROR(NOW()-F322,"-")</f>
        <v>45975.280498726854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45975.280498726854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45975.280498726854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45975.280498726854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45975.280498726854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45975.280498726854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45975.280498726854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45975.280498726854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45975.280498726854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45975.280498726854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45975.280498726854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45975.280498726854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45975.280498726854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45975.280498726854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45975.280498726854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45975.280498726854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45975.280498726854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45975.280498726854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45975.280498726854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45975.280498726854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45975.280498726854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45975.280498726854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45975.280498726854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45975.280498726854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45975.280498726854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45975.280498726854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45975.280498726854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45975.280498726854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45975.280498726854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45975.280498726854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45975.280498726854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45975.280498726854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45975.280498726854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45975.280498726854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45975.280498726854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45975.280498726854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45975.280498726854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45975.280498726854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45975.280498726854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45975.280498726854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45975.280498726854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45975.280498726854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45975.280498726854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45975.280498726854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45975.280498726854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45975.280498726854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45975.280498726854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45975.280498726854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45975.280498726854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45975.280498726854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45975.280498726854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45975.280498726854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45975.280498726854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45975.280498726854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45975.280498726854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45975.280498726854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45975.280498726854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45975.280498726854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45975.280498726854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45975.280498726854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45975.280498726854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45975.280498726854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45975.280498726854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5"/>
        <v>45975.280498726854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ref="G386:G449" ca="1" si="6">IFERROR(NOW()-F386,"-")</f>
        <v>45975.280498726854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45975.280498726854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45975.280498726854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45975.280498726854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45975.280498726854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45975.280498726854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45975.280498726854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45975.280498726854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45975.280498726854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45975.280498726854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45975.280498726854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45975.280498726854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45975.280498726854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45975.280498726854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45975.280498726854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45975.280498726854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45975.280498726854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45975.280498726854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45975.280498726854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45975.280498726854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45975.280498726854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45975.280498726854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45975.280498726854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45975.280498726854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45975.280498726854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45975.280498726854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45975.280498726854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45975.280498726854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45975.280498726854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45975.280498726854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45975.280498726854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45975.280498726854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45975.280498726854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45975.280498726854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45975.280498726854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45975.280498726854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45975.280498726854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45975.280498726854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45975.280498726854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45975.280498726854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45975.280498726854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45975.280498726854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45975.280498726854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45975.280498726854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45975.280498726854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45975.280498726854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45975.280498726854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45975.280498726854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45975.280498726854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45975.280498726854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45975.280498726854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45975.280498726854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45975.280498726854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45975.280498726854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45975.280498726854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45975.280498726854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45975.280498726854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45975.280498726854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45975.280498726854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45975.280498726854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45975.280498726854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45975.280498726854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45975.280498726854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6"/>
        <v>45975.280498726854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ref="G450:G513" ca="1" si="7">IFERROR(NOW()-F450,"-")</f>
        <v>45975.280498726854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45975.280498726854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45975.280498726854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45975.280498726854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45975.280498726854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45975.280498726854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45975.280498726854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45975.280498726854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45975.280498726854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45975.280498726854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45975.280498726854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45975.280498726854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45975.280498726854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45975.280498726854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45975.280498726854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45975.280498726854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45975.280498726854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45975.280498726854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45975.280498726854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45975.280498726854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45975.280498726854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45975.280498726854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45975.280498726854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45975.280498726854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45975.280498726854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45975.280498726854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45975.280498726854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45975.280498726854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45975.280498726854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45975.280498726854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45975.280498726854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45975.280498726854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45975.280498726854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45975.280498726854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45975.280498726854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45975.280498726854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45975.280498726854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45975.280498726854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45975.280498726854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45975.280498726854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45975.280498726854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45975.280498726854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45975.280498726854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45975.280498726854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45975.280498726854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45975.280498726854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45975.280498726854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45975.280498726854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45975.280498726854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45975.280498726854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45975.280498726854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45975.280498726854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45975.280498726854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45975.280498726854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45975.280498726854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45975.280498726854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45975.280498726854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45975.280498726854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45975.280498726854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45975.280498726854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45975.280498726854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45975.280498726854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45975.280498726854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7"/>
        <v>45975.280498726854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ref="G514:G577" ca="1" si="8">IFERROR(NOW()-F514,"-")</f>
        <v>45975.280498726854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45975.280498726854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45975.280498726854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45975.280498726854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45975.280498726854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45975.280498726854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45975.280498726854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45975.280498726854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45975.280498842592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45975.280498842592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45975.280498842592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45975.280498842592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45975.280498842592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45975.280498842592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45975.280498842592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45975.280498842592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45975.280498842592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45975.280498842592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45975.280498842592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45975.280498842592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45975.280498842592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45975.280498842592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45975.280498842592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45975.280498842592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45975.280498842592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45975.280498842592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45975.280498842592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45975.280498842592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45975.280498842592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45975.280498842592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45975.280498842592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45975.280498842592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45975.280498842592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45975.280498842592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45975.280498842592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45975.280498842592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45975.280498842592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45975.280498842592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45975.280498842592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45975.280498842592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45975.280498842592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45975.280498842592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45975.280498842592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45975.280498842592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45975.280498842592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45975.280498842592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45975.280498842592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45975.280498842592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45975.280498842592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45975.280498842592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45975.280498842592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45975.280498842592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45975.280498842592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45975.280498842592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45975.280498842592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45975.280498842592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45975.280498842592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45975.280498842592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45975.280498842592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45975.280498842592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45975.280498842592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45975.280498842592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45975.280498842592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8"/>
        <v>45975.280498842592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ref="G578:G641" ca="1" si="9">IFERROR(NOW()-F578,"-")</f>
        <v>45975.280498842592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45975.280498842592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45975.280498842592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45975.280498842592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45975.280498842592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45975.280498842592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45975.280498842592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45975.280498842592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45975.280498842592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45975.280498842592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45975.280498842592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45975.280498842592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45975.280498842592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45975.280498842592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45975.280498842592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45975.280498842592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45975.280498842592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45975.280498842592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45975.280498842592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45975.280498842592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45975.280498842592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45975.280498842592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45975.280498842592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45975.280498842592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45975.280498842592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45975.280498842592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45975.280498842592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45975.280498842592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45975.280498842592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45975.280498842592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45975.280498842592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45975.280498842592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45975.280498842592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45975.280498842592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45975.280498842592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45975.280498842592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45975.280498842592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45975.280498842592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45975.280498842592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45975.280498842592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45975.280498842592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45975.280498842592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45975.280498842592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45975.280498842592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45975.280498842592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45975.280498842592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45975.280498842592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45975.280498842592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45975.280498842592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45975.280498842592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45975.280498842592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45975.280498842592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45975.280498842592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45975.280498842592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45975.280498842592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45975.280498842592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45975.280498842592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45975.280498842592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45975.280498842592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45975.280498842592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45975.280498842592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45975.280498842592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45975.280498842592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9"/>
        <v>45975.280498842592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ref="G642:G705" ca="1" si="10">IFERROR(NOW()-F642,"-")</f>
        <v>45975.280498842592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45975.280498842592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45975.280498842592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45975.280498842592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45975.280498842592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45975.280498842592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45975.280498842592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45975.280498842592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45975.280498842592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45975.280498842592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45975.280498842592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45975.280498842592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45975.280498842592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45975.280498842592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45975.280498842592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45975.280498842592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45975.280498842592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45975.280498842592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45975.280498842592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45975.280498842592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45975.280498842592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45975.280498842592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45975.280498842592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45975.280498842592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45975.280498842592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45975.280498842592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45975.280498842592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45975.280498842592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45975.280498842592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45975.280498842592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45975.280498842592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45975.280498842592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45975.280498842592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45975.280498842592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45975.280498842592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45975.280498842592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45975.280498842592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45975.280498842592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45975.280498842592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45975.280498842592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45975.280498842592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45975.280498842592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45975.280498842592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45975.280498842592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45975.280498842592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45975.280498842592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45975.280498842592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45975.280498842592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45975.280498842592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45975.280498842592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45975.280498842592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45975.280498842592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45975.280498842592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45975.280498842592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45975.280498842592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45975.280498842592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45975.280498842592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45975.280498842592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45975.280498842592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45975.280498842592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45975.280498842592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45975.280498842592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45975.280498842592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0"/>
        <v>45975.280498842592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ref="G706:G769" ca="1" si="11">IFERROR(NOW()-F706,"-")</f>
        <v>45975.280498842592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45975.280498842592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45975.280498842592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45975.280498842592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45975.280498842592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45975.280498842592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45975.280498842592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45975.280498842592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45975.280498842592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45975.280498842592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45975.280498842592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45975.280498842592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45975.280498842592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45975.280498842592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45975.280498842592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45975.280498842592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45975.280498842592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45975.280498842592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45975.280498842592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45975.280498842592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45975.280498842592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45975.280498842592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45975.280498842592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45975.280498842592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45975.280498842592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45975.280498842592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45975.280498842592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45975.280498842592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45975.280498842592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45975.280498842592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45975.280498842592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45975.280498842592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45975.280498842592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45975.280498842592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45975.280498842592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45975.280498842592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45975.280498842592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45975.280498842592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45975.280498842592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45975.280498842592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45975.280498842592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45975.280498842592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45975.280498842592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45975.280498842592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45975.280498842592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45975.280498842592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45975.280498842592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45975.280498842592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45975.280498842592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45975.280498842592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45975.280498842592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45975.280498842592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45975.280498842592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45975.280498842592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45975.280498842592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45975.280498842592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45975.280498842592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45975.280498842592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45975.280498842592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45975.280498842592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45975.280498842592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45975.280498842592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45975.280498842592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1"/>
        <v>45975.280498842592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ref="G770:G833" ca="1" si="12">IFERROR(NOW()-F770,"-")</f>
        <v>45975.280498842592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45975.280498842592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45975.280498842592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45975.280498842592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45975.280498842592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45975.280498842592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45975.280498842592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45975.280498842592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45975.280498842592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45975.280498842592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45975.280498842592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45975.280498842592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45975.280498842592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45975.280498842592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45975.280498842592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45975.280498842592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45975.280498842592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45975.280498842592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45975.280498842592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45975.280498842592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45975.280498842592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45975.280498842592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45975.280498842592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45975.280498842592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45975.280498842592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45975.280498842592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45975.280498842592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45975.280498842592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45975.280498842592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45975.280498842592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45975.280498842592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45975.280498842592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45975.280498842592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45975.280498842592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45975.280498842592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45975.280498842592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45975.280498842592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45975.280498842592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45975.280498842592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45975.280498842592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45975.280498842592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45975.280498842592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45975.280498842592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45975.280498842592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45975.280498842592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45975.280498842592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45975.280498842592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45975.280498842592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45975.280498842592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45975.280498842592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45975.280498842592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45975.280498842592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45975.280498842592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45975.280498842592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45975.280498842592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45975.280498842592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45975.280498842592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45975.280498842592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45975.280498842592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45975.280498842592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45975.280498842592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45975.280498842592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45975.280498842592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2"/>
        <v>45975.280498842592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ref="G834:G897" ca="1" si="13">IFERROR(NOW()-F834,"-")</f>
        <v>45975.280498842592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45975.280498842592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45975.280498842592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45975.280498842592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45975.280498842592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45975.280498842592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45975.280498842592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45975.280498842592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45975.280498842592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45975.280498842592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45975.280498842592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45975.280498842592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45975.280498842592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45975.280498842592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45975.280498842592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45975.280498842592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45975.280498842592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45975.280498842592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45975.280498842592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45975.280498842592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45975.280498842592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45975.280498842592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45975.280498842592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45975.280498842592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45975.280498842592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45975.280498842592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45975.280498842592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45975.280498842592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45975.280498842592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45975.280498842592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45975.280498842592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45975.280498842592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45975.280498842592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45975.280498842592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45975.280498842592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45975.280498842592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45975.280498842592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45975.280498842592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45975.280498842592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45975.280498842592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45975.280498842592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45975.280498842592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45975.280498842592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45975.280498842592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45975.280498842592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45975.280498842592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45975.280498842592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45975.280498842592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45975.280498842592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45975.280498842592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45975.280498842592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45975.280498842592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45975.280498842592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45975.280498842592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45975.280498842592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45975.280498842592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45975.280498842592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45975.280498842592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45975.280498842592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45975.280498842592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45975.280498842592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45975.280498842592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45975.280498842592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3"/>
        <v>45975.280498842592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ref="G898:G961" ca="1" si="14">IFERROR(NOW()-F898,"-")</f>
        <v>45975.280498842592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45975.280498842592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45975.280498842592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45975.280498842592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45975.280498842592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45975.280498842592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45975.280498842592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45975.280498842592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45975.280498842592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45975.280498842592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45975.280498842592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45975.280498842592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45975.280498842592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45975.280498842592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45975.280498842592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45975.280498842592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45975.280498842592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45975.280498842592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45975.280498842592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45975.280498842592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45975.280498842592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45975.280498842592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45975.280498842592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45975.280498842592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45975.280498842592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45975.280498842592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45975.280498842592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45975.280498842592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45975.280498842592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45975.280498842592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45975.280498842592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45975.280498842592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45975.280498842592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45975.280498842592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45975.280498842592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45975.280498842592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45975.280498842592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45975.280498842592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45975.280498842592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45975.280498842592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45975.280498842592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45975.280498842592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45975.280498842592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45975.280498842592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45975.280498842592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45975.280498842592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45975.280498842592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45975.280498842592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45975.280498842592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45975.280498842592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45975.280498842592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45975.280498842592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45975.280498842592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45975.280498842592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45975.280498842592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45975.280498842592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45975.280498842592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45975.280498842592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45975.280498842592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45975.280498842592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45975.280498842592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45975.280498842592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45975.280498842592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4"/>
        <v>45975.280498842592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ref="G962:G1025" ca="1" si="15">IFERROR(NOW()-F962,"-")</f>
        <v>45975.280498842592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45975.280498842592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45975.280498842592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45975.280498842592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45975.280498842592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45975.280498842592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45975.280498842592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45975.280498842592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45975.280498842592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45975.280498842592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45975.280498842592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45975.280498842592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45975.280498842592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45975.280498842592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45975.280498842592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45975.280498842592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45975.280498842592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45975.280498842592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45975.280498842592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45975.280498842592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45975.280498842592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45975.280498842592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45975.280498842592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45975.280498842592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45975.280498842592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45975.280498842592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45975.280498842592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45975.280498842592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45975.280498842592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45975.280498842592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45975.280498842592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45975.280498842592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45975.280498842592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45975.280498842592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45975.280498842592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45975.280498842592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45975.280498842592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45975.280498842592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45975.280498842592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45975.280498842592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45975.280498842592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45975.280498842592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45975.280498842592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45975.280498842592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45975.280498842592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45975.280498842592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45975.280498842592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45975.280498842592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45975.280498842592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45975.280498842592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45975.280498842592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45975.280498842592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45975.280498842592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45975.280498842592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45975.280498842592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45975.280498842592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45975.280498842592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45975.280498842592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45975.280498842592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45975.280498842592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45975.280498842592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45975.280498842592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45975.280498842592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5"/>
        <v>45975.280498842592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ref="G1026:G1040" ca="1" si="16">IFERROR(NOW()-F1026,"-")</f>
        <v>45975.280498842592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45975.280498842592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45975.280498842592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45975.280498842592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45975.280498842592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45975.280498842592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45975.280498842592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45975.280498842592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45975.280498842592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45975.280498842592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45975.280498842592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45975.280498842592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45975.280498842592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45975.280498842592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45975.280498842592</v>
      </c>
      <c r="H1040" s="22"/>
      <c r="I1040" s="19" t="str">
        <f>IFERROR(VLOOKUP(D1040,DB!A:F,6,0),"")</f>
        <v/>
      </c>
      <c r="J1040" s="18" t="str">
        <f>IFERROR(VLOOKUP(D1040,DB!A:G,7,0),"")</f>
        <v/>
      </c>
      <c r="K1040" s="45"/>
      <c r="L1040" s="23" t="str">
        <f>IFERROR(VLOOKUP(D1040,DB!A:I,9,0),"")</f>
        <v/>
      </c>
    </row>
  </sheetData>
  <dataValidations count="2">
    <dataValidation allowBlank="1" showInputMessage="1" showErrorMessage="1" sqref="E1" xr:uid="{5914219A-CB83-432D-936A-CC0CB6F3982A}"/>
    <dataValidation type="list" allowBlank="1" showInputMessage="1" showErrorMessage="1" sqref="E2:E104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B14" sqref="B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271.7997811342575</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45975.280498726854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45975.280498726854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45975.280498726854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45975.280498726854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45975.280498726854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45975.280498726854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45975.280498726854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45975.280498726854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45975.280498726854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45975.280498726854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45975.280498726854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45975.280498726854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45975.280498726854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45975.280498726854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45975.280498726854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45975.280498726854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45975.280498726854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45975.280498726854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45975.280498726854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45975.280498726854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45975.280498726854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45975.280498726854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45975.280498726854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45975.280498726854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45975.280498726854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45975.280498726854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45975.280498726854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45975.280498726854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45975.280498726854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45975.280498726854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45975.280498726854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45975.280498726854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45975.280498726854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45975.280498726854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45975.280498726854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45975.280498726854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45975.280498726854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45975.280498726854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45975.280498726854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45975.280498726854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45975.280498726854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45975.280498726854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45975.280498726854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45975.280498726854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45975.280498726854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45975.280498726854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45975.280498726854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45975.280498726854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45975.280498726854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45975.280498726854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45975.280498726854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45975.280498726854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45975.280498726854</v>
      </c>
      <c r="H55" s="96"/>
      <c r="I55" s="135" t="str">
        <f>IFERROR(VLOOKUP(D55,DB!A:F,6,0),"")</f>
        <v/>
      </c>
      <c r="J55" s="135" t="str">
        <f>IFERROR(VLOOKUP(D55,DB!A:G,7,0),"")</f>
        <v/>
      </c>
      <c r="K55" s="98"/>
      <c r="L55" s="92"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5"/>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83.448438541665382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49.091621412037057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6" ca="1" si="1">IFERROR(NOW()-F4,"")</f>
        <v>26.619387615741289</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0.44789456018770579</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ref="G7:G68" ca="1" si="2">IFERROR(NOW()-F7,"")</f>
        <v>45975.280498726854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45975.280498726854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45975.280498726854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45975.280498726854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45975.280498726854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45975.280498726854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45975.280498726854</v>
      </c>
      <c r="H13" s="125"/>
      <c r="I13" s="124" t="str">
        <f>IFERROR(VLOOKUP(D13,DB!A:F,6,0),"")</f>
        <v/>
      </c>
      <c r="J13" s="124" t="str">
        <f>IFERROR(VLOOKUP(D13,DB!A:G,7,0),"")</f>
        <v/>
      </c>
      <c r="K13" s="124"/>
      <c r="L13" s="124" t="str">
        <f>IFERROR(VLOOKUP(D13,DB!A:I,9,0),"")</f>
        <v/>
      </c>
    </row>
    <row r="14" spans="1:13">
      <c r="A14" s="124"/>
      <c r="B14" s="124" t="str">
        <f>IFERROR(VLOOKUP(D14,DB!A:K,11,0),"")</f>
        <v/>
      </c>
      <c r="C14" s="124"/>
      <c r="D14" s="158"/>
      <c r="E14" s="124"/>
      <c r="F14" s="124"/>
      <c r="G14" s="126">
        <f t="shared" ca="1" si="2"/>
        <v>45975.280498726854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45975.280498726854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45975.280498726854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45975.280498726854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45975.280498726854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45975.280498726854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45975.280498726854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45975.280498726854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45975.280498726854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45975.280498726854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45975.280498726854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45975.280498726854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45975.280498726854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45975.280498726854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45975.280498726854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45975.280498726854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45975.280498726854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45975.280498726854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45975.280498726854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45975.280498726854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45975.280498726854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45975.280498726854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45975.280498726854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45975.280498726854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45975.280498726854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45975.280498726854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45975.280498726854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45975.280498726854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45975.280498726854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45975.280498726854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45975.280498726854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45975.280498726854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45975.280498726854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45975.280498726854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45975.280498726854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45975.280498726854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45975.280498726854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45975.280498726854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45975.280498726854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45975.280498726854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45975.280498726854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45975.280498726854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45975.280498726854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45975.280498726854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45975.280498726854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45975.280498726854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45975.280498726854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45975.280498726854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45975.280498726854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45975.280498726854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45975.280498726854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45975.280498726854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45975.280498726854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45975.280498726854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45975.280498726854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ref="G69:G132" ca="1" si="3">IFERROR(NOW()-F69,"")</f>
        <v>45975.280498726854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45975.280498726854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45975.280498726854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45975.280498726854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45975.280498726854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45975.280498726854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45975.280498726854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45975.280498726854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45975.280498726854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45975.280498726854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45975.280498726854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45975.280498726854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45975.280498726854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45975.280498726854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45975.280498726854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45975.280498726854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45975.280498726854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45975.280498726854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45975.280498726854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45975.280498726854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45975.280498726854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45975.280498726854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45975.280498726854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45975.280498726854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45975.280498726854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45975.280498726854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45975.280498726854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45975.280498726854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45975.280498726854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45975.280498726854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45975.280498726854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45975.280498726854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45975.280498726854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45975.280498726854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45975.280498726854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45975.280498726854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45975.280498726854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45975.280498726854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45975.280498726854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45975.280498726854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45975.280498726854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45975.280498726854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45975.280498726854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45975.280498726854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45975.280498726854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45975.280498726854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45975.280498726854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45975.280498726854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45975.280498726854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45975.280498726854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45975.280498726854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45975.280498726854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45975.280498726854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45975.280498726854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45975.280498726854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45975.280498726854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45975.280498726854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45975.280498726854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45975.280498726854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45975.280498726854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45975.280498726854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45975.280498726854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45975.280498726854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45975.280498726854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ref="G133:G196" ca="1" si="4">IFERROR(NOW()-F133,"")</f>
        <v>45975.280498726854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45975.280498726854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45975.280498726854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45975.280498726854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45975.280498726854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45975.280498726854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45975.280498726854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45975.280498726854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45975.280498726854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45975.280498726854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45975.280498726854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45975.280498726854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45975.280498726854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45975.280498726854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45975.280498726854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45975.280498726854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45975.280498726854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45975.280498726854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45975.280498726854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45975.280498726854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45975.280498726854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45975.280498726854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45975.280498726854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45975.280498726854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45975.280498726854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45975.280498726854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45975.280498726854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45975.280498726854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45975.280498726854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45975.280498726854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45975.280498726854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45975.280498726854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45975.280498726854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45975.280498726854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45975.280498726854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45975.280498726854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45975.280498726854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45975.280498726854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45975.280498726854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45975.280498726854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45975.280498726854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45975.280498726854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45975.280498726854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45975.280498726854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45975.280498726854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45975.280498726854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45975.280498726854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45975.280498726854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45975.280498726854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45975.280498726854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45975.280498726854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45975.280498726854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45975.280498726854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45975.280498726854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45975.280498726854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45975.280498726854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45975.280498726854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45975.280498726854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45975.280498726854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45975.280498726854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45975.280498726854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45975.280498726854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45975.280498726854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45975.280498726854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ref="G197:G260" ca="1" si="5">IFERROR(NOW()-F197,"")</f>
        <v>45975.280498726854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45975.280498726854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45975.280498726854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45975.280498726854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45975.280498726854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45975.280498726854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45975.280498726854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45975.280498726854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45975.280498726854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45975.280498726854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45975.280498726854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45975.280498726854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45975.280498726854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45975.280498726854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45975.280498726854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45975.280498726854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45975.280498726854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45975.280498726854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45975.280498726854</v>
      </c>
      <c r="H215" s="124"/>
      <c r="I215" s="124" t="str">
        <f>IFERROR(VLOOKUP(D215,DB!A:F,6,0),"")</f>
        <v/>
      </c>
      <c r="J215" s="124" t="str">
        <f>IFERROR(VLOOKUP(D215,DB!A:G,7,0),"")</f>
        <v/>
      </c>
      <c r="K215" s="124"/>
      <c r="L215" s="124" t="str">
        <f>IFERROR(VLOOKUP(D215,DB!A:I,9,0),"")</f>
        <v/>
      </c>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35357</v>
      </c>
      <c r="E2" s="124" t="s">
        <v>39122</v>
      </c>
      <c r="F2" s="159">
        <v>45975.140439814815</v>
      </c>
      <c r="G2" s="75">
        <f ca="1">IFERROR(NOW()-F2,"-")</f>
        <v>0.14005891203851206</v>
      </c>
      <c r="H2" s="143">
        <v>45975.150659722225</v>
      </c>
      <c r="I2" s="141" t="str">
        <f>IFERROR(VLOOKUP(D2,DB!A:F,6,0),"")</f>
        <v>SCECO</v>
      </c>
      <c r="J2" s="141" t="str">
        <f>IFERROR(VLOOKUP(D2,DB!A:G,7,0),"")</f>
        <v>Dead</v>
      </c>
      <c r="K2" s="144" t="s">
        <v>39123</v>
      </c>
      <c r="L2" s="145" t="str">
        <f>IFERROR(VLOOKUP(D2,DB!A:I,9,0),"")</f>
        <v>Latis</v>
      </c>
    </row>
    <row r="3" spans="1:16382" ht="31.5" customHeight="1">
      <c r="A3" s="140"/>
      <c r="B3" s="141" t="str">
        <f>IFERROR(VLOOKUP(D3,DB!A:K,11,0),"")</f>
        <v/>
      </c>
      <c r="C3" s="142"/>
      <c r="D3" s="141"/>
      <c r="E3" s="124"/>
      <c r="F3"/>
      <c r="G3" s="75">
        <f ca="1">IFERROR(NOW()-F3,"-")</f>
        <v>45975.280498726854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45975.280498726854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45975.280498726854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45975.280498726854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45975.280498726854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45975.280498726854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45975.280498726854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45975.280498726854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45975.280498726854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45975.280498726854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45975.280498726854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45975.280498726854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45975.280498726854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45975.280498726854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45975.280498726854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45975.280498726854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45975.280498726854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45975.280498726854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45975.280498726854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45975.280498726854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45975.280498726854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45975.280498726854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45975.280498726854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45975.280498726854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45975.280498726854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45975.280498726854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45975.280498726854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45975.280498726854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45975.280498726854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45975.280498726854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45975.280498726854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45975.280498726854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45975.280498726854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45975.280498726854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45975.280498726854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45975.280498726854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45975.280498726854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45975.280498726854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45975.280498726854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45975.280498726854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45975.280498726854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45975.280498726854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45975.280498726854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45975.280498726854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45975.280498726854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45975.280498726854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45975.280498726854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45975.280498726854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45975.280498726854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45975.280498726854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45975.280498726854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45975.280498726854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45975.280498726854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45975.280498726854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45975.280498726854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45975.280498726854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45975.280498726854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45975.280498726854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45975.280498726854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45975.280498726854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45975.280498726854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45975.280498726854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45975.280498726854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45975.280498726854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45975.280498726854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45975.280498726854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45975.280498726854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45975.280498726854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45975.280498726854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45975.280498726854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45975.280498726854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45975.280498726854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45975.280498726854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45975.280498726854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45975.280498726854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45975.280498726854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45975.280498726854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45975.280498726854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45975.280498726854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45975.280498726854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45975.280498726854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45975.280498726854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45975.280498726854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45975.280498726854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45975.280498726854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45975.280498726854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45975.280498726854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45975.280498726854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45975.280498726854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45975.280498726854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45975.280498726854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45975.280498726854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45975.280498726854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45975.280498726854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45975.280498726854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45975.280498726854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45975.280498726854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45975.280498726854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45975.280498726854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45975.280498726854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45975.280498726854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45975.280498726854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45975.280498726854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45975.280498726854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45975.280498726854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45975.280498726854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45975.280498726854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45975.280498726854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45975.280498726854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45975.280498726854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45975.280498726854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45975.280498726854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45975.280498726854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45975.280498726854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45975.280498726854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45975.280498726854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45975.280498726854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45975.280498726854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45975.280498726854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45975.280498726854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45975.280498726854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45975.280498726854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45975.280498726854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45975.280498726854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45975.280498726854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45975.280498726854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45975.280498726854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45975.280498726854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45975.280498726854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45975.280498726854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45975.280498726854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45975.280498726854</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2025-11-14T03:45:56Z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