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58" documentId="120_S{2AC9BD13-BADA-5192-A53E-5A8FF88502F6}" xr6:coauthVersionLast="47" xr6:coauthVersionMax="47" xr10:uidLastSave="{E5D1181B-1C23-4F78-907B-B3BF4DE6E16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<sst xmlns="http://schemas.openxmlformats.org/spreadsheetml/2006/main" count="180309" uniqueCount="39138">
  <si>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</si>
  <si>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</si>
  <si>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</si>
  <si>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</si>
  <si>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</si>
  <si>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</si>
  <si>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</si>
  <si>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</si>
  <si>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</si>
  <si>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</si>
  <si>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</si>
  <si>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</si>
  <si>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</si>
  <si>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</si>
  <si>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</si>
  <si>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</si>
  <si>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</si>
  <si>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</si>
  <si>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</si>
  <si>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</si>
  <si>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</si>
  <si>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</si>
  <si>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</si>
  <si>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</si>
  <si>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</si>
  <si>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</si>
  <si>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</si>
  <si>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</si>
  <si>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</si>
  <si>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</si>
  <si>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</si>
  <si>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</si>
  <si>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</si>
  <si>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</si>
  <si>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</si>
  <si>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</si>
  <si>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</si>
  <si>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</si>
  <si>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</si>
  <si>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</si>
  <si>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</si>
  <si>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</si>
  <si>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</si>
  <si>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</si>
  <si>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</si>
  <si>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</si>
  <si>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</si>
  <si>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</si>
  <si>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</si>
  <si>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</si>
  <si>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</si>
  <si>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</si>
  <si>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</si>
  <si>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</si>
  <si>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</si>
  <si>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</si>
  <si>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</si>
  <si>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</si>
  <si>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</si>
  <si>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</si>
  <si>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</si>
  <si>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</si>
  <si>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</si>
  <si>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</si>
  <si>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</si>
  <si>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</si>
  <si>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</si>
  <si>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</si>
  <si>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</si>
  <si>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</si>
  <si>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</si>
  <si>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</si>
  <si>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</si>
  <si>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</si>
  <si>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</si>
  <si>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</si>
  <si>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</si>
  <si>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</si>
  <si>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</si>
  <si>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</si>
  <si>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</si>
  <si>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</si>
  <si>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</si>
  <si>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</si>
  <si>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</si>
  <si>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</si>
  <si>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</si>
  <si>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</si>
  <si>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</si>
  <si>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</si>
  <si>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</si>
  <si>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</si>
  <si>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</si>
  <si>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</si>
  <si>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</si>
  <si>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</si>
  <si>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</si>
  <si>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</si>
  <si>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</si>
  <si>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</si>
  <si>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</si>
  <si>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</si>
  <si>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</si>
  <si>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</si>
  <si>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</si>
  <si>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</si>
  <si>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</si>
  <si>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</si>
  <si>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</si>
  <si>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</si>
  <si>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</si>
  <si>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</si>
  <si>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</si>
  <si>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</si>
  <si>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</si>
  <si>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</si>
  <si>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</si>
  <si>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</si>
  <si>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</si>
  <si>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</si>
  <si>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</si>
  <si>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</si>
  <si>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</si>
  <si>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</si>
  <si>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</si>
  <si>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</si>
  <si>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</si>
  <si>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</si>
  <si>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</si>
  <si>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</si>
  <si>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</si>
  <si>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</si>
  <si>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</si>
  <si>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</si>
  <si>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</si>
  <si>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</si>
  <si>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</si>
  <si>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</si>
  <si>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</si>
  <si>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</si>
  <si>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</si>
  <si>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</si>
  <si>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</si>
  <si>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</si>
  <si>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</si>
  <si>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</si>
  <si>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</si>
  <si>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</si>
  <si>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</si>
  <si>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</si>
  <si>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</si>
  <si>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</si>
  <si>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</si>
  <si>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</si>
  <si>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</si>
  <si>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</si>
  <si>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</si>
  <si>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</si>
  <si>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</si>
  <si>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</si>
  <si>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</si>
  <si>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</si>
  <si>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</si>
  <si>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</si>
  <si>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</si>
  <si>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</si>
  <si>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</si>
  <si>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</si>
  <si>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</si>
  <si>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</si>
  <si>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</si>
  <si>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</si>
  <si>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</si>
  <si>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</si>
  <si>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</si>
  <si>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</si>
  <si>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</si>
  <si>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</si>
  <si>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</si>
  <si>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</si>
  <si>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</si>
  <si>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</si>
  <si>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</si>
  <si>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</si>
  <si>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</si>
  <si>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</si>
  <si>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</si>
  <si>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</si>
  <si>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</si>
  <si>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</si>
  <si>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</si>
  <si>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</si>
  <si>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</si>
  <si>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</si>
  <si>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</si>
  <si>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</si>
  <si>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</si>
  <si>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</si>
  <si>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</si>
  <si>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</si>
  <si>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</si>
  <si>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</si>
  <si>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</si>
  <si>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</si>
  <si>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</si>
  <si>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</si>
  <si>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</si>
  <si>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</si>
  <si>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</si>
  <si>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</si>
  <si>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</si>
  <si>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</si>
  <si>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</si>
  <si>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</si>
  <si>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</si>
  <si>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</si>
  <si>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</si>
  <si>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</si>
  <si>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</si>
  <si>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</si>
  <si>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</si>
  <si>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</si>
  <si>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</si>
  <si>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</si>
  <si>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</si>
  <si>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</si>
  <si>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</si>
  <si>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</si>
  <si>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</si>
  <si>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</si>
  <si>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</si>
  <si>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</si>
  <si>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</si>
  <si>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</si>
  <si>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</si>
  <si>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</si>
  <si>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</si>
  <si>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</si>
  <si>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</si>
  <si>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</si>
  <si>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</si>
  <si>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</si>
  <si>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</si>
  <si>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</si>
  <si>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</si>
  <si>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</si>
  <si>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</si>
  <si>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</si>
  <si>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</si>
  <si>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</si>
  <si>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</si>
  <si>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</si>
  <si>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</si>
  <si>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</si>
  <si>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</si>
  <si>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</si>
  <si>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</si>
  <si>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</si>
  <si>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</si>
  <si>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</si>
  <si>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</si>
  <si>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</si>
  <si>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</si>
  <si>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</si>
  <si>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</si>
  <si>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</si>
  <si>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</si>
  <si>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</si>
  <si>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</si>
  <si>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</si>
  <si>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</si>
  <si>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</si>
  <si>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</si>
  <si>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</si>
  <si>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</si>
  <si>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</si>
  <si>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</si>
  <si>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</si>
  <si>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</si>
  <si>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</si>
  <si>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</si>
  <si>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</si>
  <si>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</si>
  <si>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</si>
  <si>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</si>
  <si>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</si>
  <si>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</si>
  <si>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</si>
  <si>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</si>
  <si>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</si>
  <si>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</si>
  <si>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</si>
  <si>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</si>
  <si>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</si>
  <si>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</si>
  <si>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</si>
  <si>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</si>
  <si>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</si>
  <si>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</si>
  <si>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</si>
  <si>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</si>
  <si>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</si>
  <si>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</si>
  <si>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</si>
  <si>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</si>
  <si>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</si>
  <si>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</si>
  <si>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</si>
  <si>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</si>
  <si>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</si>
  <si>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</si>
  <si>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</si>
  <si>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</si>
  <si>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</si>
  <si>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</si>
  <si>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</si>
  <si>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</si>
  <si>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</si>
  <si>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</si>
  <si>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</si>
  <si>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</si>
  <si>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</si>
  <si>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</si>
  <si>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</si>
  <si>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</si>
  <si>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</si>
  <si>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</si>
  <si>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</si>
  <si>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</si>
  <si>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</si>
  <si>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</si>
  <si>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</si>
  <si>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</si>
  <si>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</si>
  <si>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</si>
  <si>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</si>
  <si>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</si>
  <si>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</si>
  <si>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</si>
  <si>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</si>
  <si>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</si>
  <si>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</si>
  <si>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</si>
  <si>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</si>
  <si>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</si>
  <si>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</si>
  <si>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</si>
  <si>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</si>
  <si>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</si>
  <si>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</si>
  <si>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</si>
  <si>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</si>
  <si>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</si>
  <si>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</si>
  <si>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</si>
  <si>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</si>
  <si>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</si>
  <si>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</si>
  <si>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</si>
  <si>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</si>
  <si>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</si>
  <si>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</si>
  <si>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</si>
  <si>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</si>
  <si>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</si>
  <si>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</si>
  <si>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</si>
  <si>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</si>
  <si>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</si>
  <si>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</si>
  <si>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</si>
  <si>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</si>
  <si>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</si>
  <si>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</si>
  <si>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</si>
  <si>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</si>
  <si>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</si>
  <si>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</si>
  <si>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</si>
  <si>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</si>
  <si>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</si>
  <si>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</si>
  <si>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</si>
  <si>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</si>
  <si>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</si>
  <si>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</si>
  <si>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</si>
  <si>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</si>
  <si>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</si>
  <si>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</si>
  <si>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</si>
  <si>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</si>
  <si>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</si>
  <si>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</si>
  <si>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</si>
  <si>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</si>
  <si>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</si>
  <si>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</si>
  <si>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</si>
  <si>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</si>
  <si>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</si>
  <si>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</si>
  <si>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</si>
  <si>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</si>
  <si>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</si>
  <si>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</si>
  <si>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</si>
  <si>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</si>
  <si>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</si>
  <si>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</si>
  <si>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</si>
  <si>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</si>
  <si>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</si>
  <si>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</si>
  <si>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</si>
  <si>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</si>
  <si>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</si>
  <si>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</si>
  <si>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</si>
  <si>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</si>
  <si>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</si>
  <si>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</si>
  <si>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</si>
  <si>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</si>
  <si>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</si>
  <si>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</si>
  <si>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</si>
  <si>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</si>
  <si>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</si>
  <si>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</si>
  <si>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</si>
  <si>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</si>
  <si>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</si>
  <si>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</si>
  <si>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</si>
  <si>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</si>
  <si>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</si>
  <si>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</si>
  <si>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</si>
  <si>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</si>
  <si>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</si>
  <si>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</si>
  <si>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</si>
  <si>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</si>
  <si>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</si>
  <si>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</si>
  <si>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</si>
  <si>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</si>
  <si>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</si>
  <si>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</si>
  <si>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</si>
  <si>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</si>
  <si>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</si>
  <si>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</si>
  <si>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</si>
  <si>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</si>
  <si>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</si>
  <si>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</si>
  <si>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</si>
  <si>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</si>
  <si>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</si>
  <si>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</si>
  <si>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</si>
  <si>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</si>
  <si>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</si>
  <si>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</si>
  <si>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</si>
  <si>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</si>
  <si>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</si>
  <si>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</si>
  <si>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</si>
  <si>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</si>
  <si>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</si>
  <si>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</si>
  <si>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</si>
  <si>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</si>
  <si>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</si>
  <si>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</si>
  <si>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</si>
  <si>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</si>
  <si>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</si>
  <si>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</si>
  <si>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</si>
  <si>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</si>
  <si>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</si>
  <si>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</si>
  <si>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</si>
  <si>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</si>
  <si>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</si>
  <si>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</si>
  <si>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</si>
  <si>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</si>
  <si>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</si>
  <si>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</si>
  <si>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</si>
  <si>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</si>
  <si>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</si>
  <si>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</si>
  <si>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</si>
  <si>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</si>
  <si>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</si>
  <si>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</si>
  <si>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</si>
  <si>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</si>
  <si>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</si>
  <si>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</si>
  <si>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</si>
  <si>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</si>
  <si>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</si>
  <si>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</si>
  <si>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</si>
  <si>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</si>
  <si>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</si>
  <si>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</si>
  <si>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</si>
  <si>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</si>
  <si>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</si>
  <si>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</si>
  <si>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</si>
  <si>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</si>
  <si>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</si>
  <si>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</si>
  <si>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</si>
  <si>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</si>
  <si>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</si>
  <si>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</si>
  <si>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</si>
  <si>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</si>
  <si>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</si>
  <si>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</si>
  <si>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</si>
  <si>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</si>
  <si>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</si>
  <si>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</si>
  <si>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</si>
  <si>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</si>
  <si>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</si>
  <si>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</si>
  <si>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</si>
  <si>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</si>
  <si>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</si>
  <si>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</si>
  <si>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</si>
  <si>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</si>
  <si>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</si>
  <si>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</si>
  <si>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</si>
  <si>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</si>
  <si>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</si>
  <si>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</si>
  <si>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</si>
  <si>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</si>
  <si>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</si>
  <si>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</si>
  <si>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</si>
  <si>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</si>
  <si>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</si>
  <si>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</si>
  <si>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</si>
  <si>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</si>
  <si>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</si>
  <si>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</si>
  <si>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</si>
  <si>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</si>
  <si>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</si>
  <si>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</si>
  <si>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</si>
  <si>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</si>
  <si>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</si>
  <si>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</si>
  <si>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</si>
  <si>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</si>
  <si>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</si>
  <si>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</si>
  <si>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</si>
  <si>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</si>
  <si>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</si>
  <si>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</si>
  <si>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</si>
  <si>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</si>
  <si>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</si>
  <si>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</si>
  <si>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</si>
  <si>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</si>
  <si>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</si>
  <si>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</si>
  <si>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</si>
  <si>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</si>
  <si>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</si>
  <si>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</si>
  <si>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</si>
  <si>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</si>
  <si>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</si>
  <si>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</si>
  <si>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</si>
  <si>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</si>
  <si>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</si>
  <si>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</si>
  <si>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</si>
  <si>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</si>
  <si>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</si>
  <si>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</si>
  <si>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</si>
  <si>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</si>
  <si>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</si>
  <si>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</si>
  <si>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</si>
  <si>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</si>
  <si>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</si>
  <si>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</si>
  <si>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</si>
  <si>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</si>
  <si>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</si>
  <si>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</si>
  <si>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</si>
  <si>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</si>
  <si>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</si>
  <si>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</si>
  <si>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</si>
  <si>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</si>
  <si>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</si>
  <si>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</si>
  <si>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</si>
  <si>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</si>
  <si>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</si>
  <si>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</si>
  <si>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</si>
  <si>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</si>
  <si>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</si>
  <si>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</si>
  <si>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</si>
  <si>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</si>
  <si>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</si>
  <si>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</si>
  <si>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</si>
  <si>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</si>
  <si>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</si>
  <si>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</si>
  <si>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</si>
  <si>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</si>
  <si>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</si>
  <si>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</si>
  <si>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</si>
  <si>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</si>
  <si>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</si>
  <si>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</si>
  <si>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</si>
  <si>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</si>
  <si>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</si>
  <si>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</si>
  <si>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</si>
  <si>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</si>
  <si>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</si>
  <si>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</si>
  <si>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</si>
  <si>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</si>
  <si>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</si>
  <si>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</si>
  <si>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</si>
  <si>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</si>
  <si>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</si>
  <si>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</si>
  <si>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</si>
  <si>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</si>
  <si>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</si>
  <si>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</si>
  <si>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</si>
  <si>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</si>
  <si>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</si>
  <si>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</si>
  <si>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</si>
  <si>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</si>
  <si>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</si>
  <si>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</si>
  <si>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</si>
  <si>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</si>
  <si>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</si>
  <si>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</si>
  <si>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</si>
  <si>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</si>
  <si>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</si>
  <si>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</si>
  <si>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</si>
  <si>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</si>
  <si>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</si>
  <si>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</si>
  <si>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</si>
  <si>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</si>
  <si>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</si>
  <si>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</si>
  <si>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</si>
  <si>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</si>
  <si>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</si>
  <si>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</si>
  <si>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</si>
  <si>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</si>
  <si>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</si>
  <si>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</si>
  <si>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</si>
  <si>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</si>
  <si>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</si>
  <si>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</si>
  <si>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</si>
  <si>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</si>
  <si>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</si>
  <si>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</si>
  <si>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</si>
  <si>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</si>
  <si>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</si>
  <si>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</si>
  <si>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</si>
  <si>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</si>
  <si>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</si>
  <si>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</si>
  <si>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</si>
  <si>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</si>
  <si>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</si>
  <si>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</si>
  <si>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</si>
  <si>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</si>
  <si>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</si>
  <si>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</si>
  <si>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</si>
  <si>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</si>
  <si>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</si>
  <si>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</si>
  <si>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</si>
  <si>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</si>
  <si>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</si>
  <si>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</si>
  <si>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</si>
  <si>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</si>
  <si>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</si>
  <si>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</si>
  <si>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</si>
  <si>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</si>
  <si>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</si>
  <si>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</si>
  <si>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</si>
  <si>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</si>
  <si>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</si>
  <si>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</si>
  <si>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</si>
  <si>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</si>
  <si>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</si>
  <si>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</si>
  <si>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</si>
  <si>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</si>
  <si>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</si>
  <si>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</si>
  <si>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</si>
  <si>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</si>
  <si>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</si>
  <si>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</si>
  <si>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</si>
  <si>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</si>
  <si>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</si>
  <si>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</si>
  <si>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</si>
  <si>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</si>
  <si>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</si>
  <si>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</si>
  <si>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</si>
  <si>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</si>
  <si>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</si>
  <si>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</si>
  <si>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</si>
  <si>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</si>
  <si>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</si>
  <si>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</si>
  <si>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</si>
  <si>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</si>
  <si>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</si>
  <si>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</si>
  <si>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</si>
  <si>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</si>
  <si>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</si>
  <si>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</si>
  <si>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</si>
  <si>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</si>
  <si>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</si>
  <si>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</si>
  <si>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</si>
  <si>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</si>
  <si>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</si>
  <si>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</si>
  <si>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</si>
  <si>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</si>
  <si>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</si>
  <si>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</si>
  <si>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</si>
  <si>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</si>
  <si>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</si>
  <si>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</si>
  <si>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</si>
  <si>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</si>
  <si>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</si>
  <si>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</si>
  <si>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</si>
  <si>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</si>
  <si>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</si>
  <si>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</si>
  <si>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</si>
  <si>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</si>
  <si>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</si>
  <si>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</si>
  <si>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</si>
  <si>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</si>
  <si>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</si>
  <si>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</si>
  <si>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</si>
  <si>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</si>
  <si>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</si>
  <si>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</si>
  <si>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</si>
  <si>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</si>
  <si>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</si>
  <si>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</si>
  <si>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</si>
  <si>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</si>
  <si>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</si>
  <si>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</si>
  <si>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</si>
  <si>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</si>
  <si>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</si>
  <si>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</si>
  <si>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</si>
  <si>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</si>
  <si>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</si>
  <si>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</si>
  <si>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</si>
  <si>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</si>
  <si>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</si>
  <si>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</si>
  <si>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</si>
  <si>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</si>
  <si>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</si>
  <si>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</si>
  <si>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</si>
  <si>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</si>
  <si>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</si>
  <si>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</si>
  <si>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</si>
  <si>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</si>
  <si>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</si>
  <si>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</si>
  <si>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</si>
  <si>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</si>
  <si>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</si>
  <si>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</si>
  <si>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</si>
  <si>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</si>
  <si>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</si>
  <si>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</si>
  <si>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</si>
  <si>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</si>
  <si>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</si>
  <si>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</si>
  <si>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</si>
  <si>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</si>
  <si>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</si>
  <si>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</si>
  <si>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</si>
  <si>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</si>
  <si>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</si>
  <si>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</si>
  <si>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</si>
  <si>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</si>
  <si>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</si>
  <si>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</si>
  <si>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</si>
  <si>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</si>
  <si>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</si>
  <si>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</si>
  <si>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</si>
  <si>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</si>
  <si>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</si>
  <si>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</si>
  <si>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</si>
  <si>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</si>
  <si>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</si>
  <si>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</si>
  <si>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</si>
  <si>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</si>
  <si>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</si>
  <si>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</si>
  <si>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</si>
  <si>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</si>
  <si>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</si>
  <si>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</si>
  <si>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</si>
  <si>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</si>
  <si>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</si>
  <si>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</si>
  <si>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</si>
  <si>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</si>
  <si>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</si>
  <si>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</si>
  <si>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</si>
  <si>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</si>
  <si>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</si>
  <si>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</si>
  <si>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</si>
  <si>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</si>
  <si>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</si>
  <si>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</si>
  <si>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</si>
  <si>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</si>
  <si>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</si>
  <si>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</si>
  <si>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</si>
  <si>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</si>
  <si>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</si>
  <si>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</si>
  <si>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</si>
  <si>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</si>
  <si>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</si>
  <si>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</si>
  <si>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</si>
  <si>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</si>
  <si>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</si>
  <si>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</si>
  <si>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</si>
  <si>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</si>
  <si>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</si>
  <si>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</si>
  <si>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</si>
  <si>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</si>
  <si>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</si>
  <si>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</si>
  <si>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</si>
  <si>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</si>
  <si>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</si>
  <si>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</si>
  <si>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</si>
  <si>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</si>
  <si>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</si>
  <si>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</si>
  <si>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</si>
  <si>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</si>
  <si>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</si>
  <si>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</si>
  <si>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</si>
  <si>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</si>
  <si>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</si>
  <si>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</si>
  <si>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</si>
  <si>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</si>
  <si>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</si>
  <si>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</si>
  <si>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</si>
  <si>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</si>
  <si>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</si>
  <si>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</si>
  <si>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</si>
  <si>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</si>
  <si>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</si>
  <si>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</si>
  <si>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</si>
  <si>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</si>
  <si>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</si>
  <si>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</si>
  <si>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</si>
  <si>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</si>
  <si>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</si>
  <si>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</si>
  <si>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</si>
  <si>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</si>
  <si>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</si>
  <si>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</si>
  <si>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</si>
  <si>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</si>
  <si>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</si>
  <si>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</si>
  <si>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</si>
  <si>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</si>
  <si>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</si>
  <si>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</si>
  <si>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</si>
  <si>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</si>
  <si>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</si>
  <si>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</si>
  <si>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</si>
  <si>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</si>
  <si>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</si>
  <si>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</si>
  <si>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</si>
  <si>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</si>
  <si>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</si>
  <si>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</si>
  <si>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</si>
  <si>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</si>
  <si>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</si>
  <si>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</si>
  <si>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</si>
  <si>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</si>
  <si>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</si>
  <si>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</si>
  <si>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</si>
  <si>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</si>
  <si>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</si>
  <si>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</si>
  <si>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</si>
  <si>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</si>
  <si>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</si>
  <si>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</si>
  <si>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</si>
  <si>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</si>
  <si>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</si>
  <si>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</si>
  <si>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</si>
  <si>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</si>
  <si>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</si>
  <si>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</si>
  <si>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</si>
  <si>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</si>
  <si>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</si>
  <si>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</si>
  <si>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</si>
  <si>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</si>
  <si>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</si>
  <si>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</si>
  <si>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</si>
  <si>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</si>
  <si>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</si>
  <si>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</si>
  <si>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</si>
  <si>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</si>
  <si>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</si>
  <si>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</si>
  <si>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</si>
  <si>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</si>
  <si>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</si>
  <si>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</si>
  <si>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</si>
  <si>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</si>
  <si>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</si>
  <si>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</si>
  <si>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</si>
  <si>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</si>
  <si>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</si>
  <si>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</si>
  <si>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</si>
  <si>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</si>
  <si>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</si>
  <si>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</si>
  <si>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</si>
  <si>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</si>
  <si>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</si>
  <si>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</si>
  <si>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</si>
  <si>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</si>
  <si>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</si>
  <si>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</si>
  <si>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</si>
  <si>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</si>
  <si>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</si>
  <si>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</si>
  <si>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</si>
  <si>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</si>
  <si>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</si>
  <si>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</si>
  <si>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</si>
  <si>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</si>
  <si>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</si>
  <si>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</si>
  <si>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</si>
  <si>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</si>
  <si>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</si>
  <si>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</si>
  <si>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</si>
  <si>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</si>
  <si>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</si>
  <si>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</si>
  <si>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</si>
  <si>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</si>
  <si>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</si>
  <si>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</si>
  <si>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</si>
  <si>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</si>
  <si>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</si>
  <si>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</si>
  <si>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</si>
  <si>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</si>
  <si>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</si>
  <si>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</si>
  <si>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</si>
  <si>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</si>
  <si>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</si>
  <si>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</si>
  <si>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</si>
  <si>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</si>
  <si>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</si>
  <si>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</si>
  <si>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</si>
  <si>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</si>
  <si>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</si>
  <si>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</si>
  <si>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</si>
  <si>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</si>
  <si>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</si>
  <si>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</si>
  <si>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</si>
  <si>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</si>
  <si>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</si>
  <si>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</si>
  <si>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</si>
  <si>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</si>
  <si>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</si>
  <si>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</si>
  <si>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</si>
  <si>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</si>
  <si>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</si>
  <si>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</si>
  <si>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</si>
  <si>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</si>
  <si>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</si>
  <si>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</si>
  <si>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</si>
  <si>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</si>
  <si>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</si>
  <si>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</si>
  <si>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</si>
  <si>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</si>
  <si>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</si>
  <si>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</si>
  <si>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</si>
  <si>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</si>
  <si>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</si>
  <si>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</si>
  <si>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</si>
  <si>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</si>
  <si>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</si>
  <si>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</si>
  <si>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</si>
  <si>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</si>
  <si>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</si>
  <si>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</si>
  <si>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</si>
  <si>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</si>
  <si>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</si>
  <si>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</si>
  <si>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</si>
  <si>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</si>
  <si>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</si>
  <si>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</si>
  <si>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</si>
  <si>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</si>
  <si>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</si>
  <si>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</si>
  <si>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</si>
  <si>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</si>
  <si>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</si>
  <si>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</si>
  <si>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</si>
  <si>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</si>
  <si>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</si>
  <si>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</si>
  <si>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</si>
  <si>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</si>
  <si>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</si>
  <si>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</si>
  <si>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</si>
  <si>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</si>
  <si>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</si>
  <si>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</si>
  <si>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</si>
  <si>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</si>
  <si>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</si>
  <si>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</si>
  <si>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</si>
  <si>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</si>
  <si>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</si>
  <si>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</si>
  <si>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</si>
  <si>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</si>
  <si>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</si>
  <si>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</si>
  <si>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</si>
  <si>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</si>
  <si>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</si>
  <si>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</si>
  <si>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</si>
  <si>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</si>
  <si>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</si>
  <si>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</si>
  <si>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</si>
  <si>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</si>
  <si>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</si>
  <si>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</si>
  <si>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</si>
  <si>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</si>
  <si>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</si>
  <si>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</si>
  <si>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</si>
  <si>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</si>
  <si>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</si>
  <si>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</si>
  <si>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</si>
  <si>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</si>
  <si>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</si>
  <si>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</si>
  <si>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</si>
  <si>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</si>
  <si>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</si>
  <si>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</si>
  <si>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</si>
  <si>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</si>
  <si>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</si>
  <si>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</si>
  <si>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</si>
  <si>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</si>
  <si>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</si>
  <si>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</si>
  <si>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</si>
  <si>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</si>
  <si>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</si>
  <si>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</si>
  <si>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</si>
  <si>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</si>
  <si>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</si>
  <si>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</si>
  <si>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</si>
  <si>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</si>
  <si>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</si>
  <si>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</si>
  <si>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</si>
  <si>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</si>
  <si>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</si>
  <si>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</si>
  <si>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</si>
  <si>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</si>
  <si>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</si>
  <si>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</si>
  <si>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</si>
  <si>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</si>
  <si>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</si>
  <si>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</si>
  <si>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</si>
  <si>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</si>
  <si>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</si>
  <si>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</si>
  <si>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</si>
  <si>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</si>
  <si>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</si>
  <si>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</si>
  <si>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</si>
  <si>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</si>
  <si>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</si>
  <si>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</si>
  <si>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</si>
  <si>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</si>
  <si>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</si>
  <si>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</si>
  <si>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</si>
  <si>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</si>
  <si>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</si>
  <si>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</si>
  <si>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</si>
  <si>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</si>
  <si>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</si>
  <si>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</si>
  <si>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</si>
  <si>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</si>
  <si>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</si>
  <si>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</si>
  <si>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</si>
  <si>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</si>
  <si>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</si>
  <si>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</si>
  <si>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</si>
  <si>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</si>
  <si>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</si>
  <si>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</si>
  <si>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</si>
  <si>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</si>
  <si>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</si>
  <si>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</si>
  <si>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</si>
  <si>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</si>
  <si>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</si>
  <si>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</si>
  <si>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</si>
  <si>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</si>
  <si>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</si>
  <si>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</si>
  <si>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</si>
  <si>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</si>
  <si>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</si>
  <si>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</si>
  <si>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</si>
  <si>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</si>
  <si>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</si>
  <si>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</si>
  <si>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</si>
  <si>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</si>
  <si>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</si>
  <si>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</si>
  <si>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</si>
  <si>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</si>
  <si>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</si>
  <si>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</si>
  <si>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</si>
  <si>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</si>
  <si>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</si>
  <si>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</si>
  <si>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</si>
  <si>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</si>
  <si>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</si>
  <si>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</si>
  <si>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</si>
  <si>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</si>
  <si>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</si>
  <si>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</si>
  <si>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</si>
  <si>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</si>
  <si>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</si>
  <si>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</si>
  <si>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</si>
  <si>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</si>
  <si>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</si>
  <si>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</si>
  <si>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</si>
  <si>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</si>
  <si>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</si>
  <si>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</si>
  <si>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</si>
  <si>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</si>
  <si>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</si>
  <si>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</si>
  <si>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</si>
  <si>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</si>
  <si>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</si>
  <si>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</si>
  <si>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</si>
  <si>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</si>
  <si>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</si>
  <si>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</si>
  <si>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</si>
  <si>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</si>
  <si>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</si>
  <si>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</si>
  <si>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</si>
  <si>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</si>
  <si>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</si>
  <si>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</si>
  <si>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</si>
  <si>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</si>
  <si>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</si>
  <si>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</si>
  <si>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</si>
  <si>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</si>
  <si>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</si>
  <si>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</si>
  <si>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</si>
  <si>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</si>
  <si>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</si>
  <si>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</si>
  <si>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</si>
  <si>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</si>
  <si>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</si>
  <si>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</si>
  <si>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</si>
  <si>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</si>
  <si>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</si>
  <si>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</si>
  <si>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</si>
  <si>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</si>
  <si>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</si>
  <si>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</si>
  <si>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</si>
  <si>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</si>
  <si>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</si>
  <si>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</si>
  <si>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</si>
  <si>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</si>
  <si>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</si>
  <si>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</si>
  <si>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</si>
  <si>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</si>
  <si>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</si>
  <si>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</si>
  <si>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</si>
  <si>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</si>
  <si>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</si>
  <si>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</si>
  <si>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</si>
  <si>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</si>
  <si>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</si>
  <si>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</si>
  <si>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</si>
  <si>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</si>
  <si>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</si>
  <si>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</si>
  <si>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</si>
  <si>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</si>
  <si>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</si>
  <si>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</si>
  <si>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</si>
  <si>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</si>
  <si>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</si>
  <si>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</si>
  <si>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</si>
  <si>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</si>
  <si>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</si>
  <si>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</si>
  <si>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</si>
  <si>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</si>
  <si>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</si>
  <si>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</si>
  <si>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</si>
  <si>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</si>
  <si>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</si>
  <si>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</si>
  <si>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</si>
  <si>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</si>
  <si>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</si>
  <si>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</si>
  <si>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</si>
  <si>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</si>
  <si>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</si>
  <si>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</si>
  <si>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</si>
  <si>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</si>
  <si>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</si>
  <si>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</si>
  <si>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</si>
  <si>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</si>
  <si>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</si>
  <si>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</si>
  <si>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</si>
  <si>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</si>
  <si>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</si>
  <si>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</si>
  <si>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</si>
  <si>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</si>
  <si>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</si>
  <si>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</si>
  <si>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</si>
  <si>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</si>
  <si>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</si>
  <si>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</si>
  <si>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</si>
  <si>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</si>
  <si>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</si>
  <si>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</si>
  <si>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</si>
  <si>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</si>
  <si>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</si>
  <si>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</si>
  <si>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</si>
  <si>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</si>
  <si>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</si>
  <si>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</si>
  <si>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</si>
  <si>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</si>
  <si>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</si>
  <si>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</si>
  <si>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</si>
  <si>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</si>
  <si>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</si>
  <si>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</si>
  <si>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</si>
  <si>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</si>
  <si>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</si>
  <si>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</si>
  <si>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</si>
  <si>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</si>
  <si>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</si>
  <si>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</si>
  <si>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</si>
  <si>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</si>
  <si>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</si>
  <si>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</si>
  <si>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</si>
  <si>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</si>
  <si>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</si>
  <si>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</si>
  <si>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</si>
  <si>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</si>
  <si>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</si>
  <si>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</si>
  <si>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</si>
  <si>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</si>
  <si>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</si>
  <si>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</si>
  <si>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</si>
  <si>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</si>
  <si>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</si>
  <si>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</si>
  <si>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</si>
  <si>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</si>
  <si>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</si>
  <si>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</si>
  <si>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</si>
  <si>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</si>
  <si>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</si>
  <si>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</si>
  <si>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</si>
  <si>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</si>
  <si>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</si>
  <si>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</si>
  <si>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</si>
  <si>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</si>
  <si>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</si>
  <si>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</si>
  <si>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</si>
  <si>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</si>
  <si>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</si>
  <si>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</si>
  <si>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</si>
  <si>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</si>
  <si>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</si>
  <si>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</si>
  <si>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</si>
  <si>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</si>
  <si>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</si>
  <si>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</si>
  <si>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</si>
  <si>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</si>
  <si>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</si>
  <si>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</si>
  <si>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</si>
  <si>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</si>
  <si>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</si>
  <si>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</si>
  <si>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</si>
  <si>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</si>
  <si>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</si>
  <si>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</si>
  <si>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</si>
  <si>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</si>
  <si>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</si>
  <si>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</si>
  <si>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</si>
  <si>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</si>
  <si>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</si>
  <si>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</si>
  <si>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</si>
  <si>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</si>
  <si>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</si>
  <si>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</si>
  <si>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</si>
  <si>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</si>
  <si>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</si>
  <si>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</si>
  <si>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</si>
  <si>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</si>
  <si>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</si>
  <si>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</si>
  <si>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</si>
  <si>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</si>
  <si>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</si>
  <si>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</si>
  <si>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</si>
  <si>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</si>
  <si>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</si>
  <si>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</si>
  <si>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</si>
  <si>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</si>
  <si>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</si>
  <si>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</si>
  <si>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</si>
  <si>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</si>
  <si>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</si>
  <si>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</si>
  <si>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</si>
  <si>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</si>
  <si>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</si>
  <si>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</si>
  <si>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</si>
  <si>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</si>
  <si>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</si>
  <si>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</si>
  <si>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</si>
  <si>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</si>
  <si>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</si>
  <si>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</si>
  <si>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</si>
  <si>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</si>
  <si>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</si>
  <si>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</si>
  <si>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</si>
  <si>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</si>
  <si>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</si>
  <si>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</si>
  <si>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</si>
  <si>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</si>
  <si>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</si>
  <si>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</si>
  <si>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</si>
  <si>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</si>
  <si>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</si>
  <si>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</si>
  <si>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</si>
  <si>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</si>
  <si>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</si>
  <si>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</si>
  <si>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</si>
  <si>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</si>
  <si>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</si>
  <si>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</si>
  <si>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</si>
  <si>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</si>
  <si>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</si>
  <si>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</si>
  <si>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</si>
  <si>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</si>
  <si>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</si>
  <si>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</si>
  <si>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</si>
  <si>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</si>
  <si>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</si>
  <si>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</si>
  <si>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</si>
  <si>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</si>
  <si>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</si>
  <si>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</si>
  <si>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</si>
  <si>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</si>
  <si>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</si>
  <si>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</si>
  <si>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</si>
  <si>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</si>
  <si>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</si>
  <si>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</si>
  <si>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</si>
  <si>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</si>
  <si>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</si>
  <si>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</si>
  <si>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</si>
  <si>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</si>
  <si>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</si>
  <si>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</si>
  <si>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</si>
  <si>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</si>
  <si>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</si>
  <si>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</si>
  <si>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</si>
  <si>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</si>
  <si>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</si>
  <si>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</si>
  <si>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</si>
  <si>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</si>
  <si>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</si>
  <si>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</si>
  <si>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</si>
  <si>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</si>
  <si>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</si>
  <si>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</si>
  <si>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</si>
  <si>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</si>
  <si>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</si>
  <si>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</si>
  <si>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</si>
  <si>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</si>
  <si>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</si>
  <si>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</si>
  <si>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</si>
  <si>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</si>
  <si>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</si>
  <si>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</si>
  <si>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</si>
  <si>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</si>
  <si>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</si>
  <si>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</si>
  <si>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</si>
  <si>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</si>
  <si>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</si>
  <si>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</si>
  <si>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</si>
  <si>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</si>
  <si>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</si>
  <si>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</si>
  <si>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</si>
  <si>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</si>
  <si>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</si>
  <si>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</si>
  <si>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</si>
  <si>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</si>
  <si>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</si>
  <si>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</si>
  <si>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</si>
  <si>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</si>
  <si>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</si>
  <si>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</si>
  <si>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</si>
  <si>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</si>
  <si>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</si>
  <si>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</si>
  <si>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</si>
  <si>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</si>
  <si>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</si>
  <si>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</si>
  <si>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</si>
  <si>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</si>
  <si>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</si>
  <si>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</si>
  <si>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</si>
  <si>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</si>
  <si>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</si>
  <si>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</si>
  <si>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</si>
  <si>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</si>
  <si>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</si>
  <si>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</si>
  <si>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</si>
  <si>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</si>
  <si>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</si>
  <si>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</si>
  <si>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</si>
  <si>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</si>
  <si>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</si>
  <si>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</si>
  <si>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</si>
  <si>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</si>
  <si>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</si>
  <si>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</si>
  <si>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</si>
  <si>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</si>
  <si>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</si>
  <si>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</si>
  <si>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</si>
  <si>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</si>
  <si>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</si>
  <si>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</si>
  <si>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</si>
  <si>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</si>
  <si>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</si>
  <si>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</si>
  <si>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</si>
  <si>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</si>
  <si>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</si>
  <si>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</si>
  <si>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</si>
  <si>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</si>
  <si>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</si>
  <si>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</si>
  <si>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</si>
  <si>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</si>
  <si>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</si>
  <si>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</si>
  <si>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</si>
  <si>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</si>
  <si>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</si>
  <si>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</si>
  <si>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</si>
  <si>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</si>
  <si>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</si>
  <si>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</si>
  <si>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</si>
  <si>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</si>
  <si>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</si>
  <si>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</si>
  <si>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</si>
  <si>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</si>
  <si>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</si>
  <si>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</si>
  <si>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</si>
  <si>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</si>
  <si>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</si>
  <si>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</si>
  <si>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</si>
  <si>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</si>
  <si>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</si>
  <si>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</si>
  <si>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</si>
  <si>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</si>
  <si>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</si>
  <si>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</si>
  <si>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</si>
  <si>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</si>
  <si>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</si>
  <si>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</si>
  <si>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</si>
  <si>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</si>
  <si>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</si>
  <si>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</si>
  <si>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</si>
  <si>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</si>
  <si>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</si>
  <si>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</si>
  <si>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</si>
  <si>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</si>
  <si>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</si>
  <si>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</si>
  <si>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</si>
  <si>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</si>
  <si>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</si>
  <si>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</si>
  <si>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</si>
  <si>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</si>
  <si>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</si>
  <si>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</si>
  <si>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</si>
  <si>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</si>
  <si>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</si>
  <si>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</si>
  <si>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</si>
  <si>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</si>
  <si>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</si>
  <si>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</si>
  <si>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</si>
  <si>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</si>
  <si>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</si>
  <si>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</si>
  <si>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</si>
  <si>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</si>
  <si>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</si>
  <si>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</si>
  <si>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</si>
  <si>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</si>
  <si>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</si>
  <si>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</si>
  <si>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</si>
  <si>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</si>
  <si>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</si>
  <si>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</si>
  <si>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</si>
  <si>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</si>
  <si>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</si>
  <si>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</si>
  <si>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</si>
  <si>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</si>
  <si>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</si>
  <si>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</si>
  <si>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</si>
  <si>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</si>
  <si>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</si>
  <si>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</si>
  <si>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</si>
  <si>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</si>
  <si>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</si>
  <si>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</si>
  <si>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</si>
  <si>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</si>
  <si>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</si>
  <si>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</si>
  <si>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</si>
  <si>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</si>
  <si>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</si>
  <si>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</si>
  <si>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</si>
  <si>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</si>
  <si>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</si>
  <si>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</si>
  <si>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</si>
  <si>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</si>
  <si>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</si>
  <si>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</si>
  <si>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</si>
  <si>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</si>
  <si>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</si>
  <si>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</si>
  <si>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</si>
  <si>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</si>
  <si>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</si>
  <si>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</si>
  <si>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</si>
  <si>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</si>
  <si>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</si>
  <si>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</si>
  <si>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</si>
  <si>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</si>
  <si>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</si>
  <si>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</si>
  <si>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</si>
  <si>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</si>
  <si>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</si>
  <si>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</si>
  <si>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</si>
  <si>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</si>
  <si>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</si>
  <si>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</si>
  <si>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</si>
  <si>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</si>
  <si>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</si>
  <si>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</si>
  <si>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</si>
  <si>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</si>
  <si>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</si>
  <si>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</si>
  <si>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</si>
  <si>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</si>
  <si>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</si>
  <si>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</si>
  <si>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</si>
  <si>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</si>
  <si>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</si>
  <si>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</si>
  <si>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</si>
  <si>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</si>
  <si>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</si>
  <si>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</si>
  <si>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</si>
  <si>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</si>
  <si>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</si>
  <si>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</si>
  <si>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</si>
  <si>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</si>
  <si>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</si>
  <si>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</si>
  <si>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</si>
  <si>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</si>
  <si>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</si>
  <si>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</si>
  <si>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</si>
  <si>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</si>
  <si>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</si>
  <si>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</si>
  <si>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</si>
  <si>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</si>
  <si>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</si>
  <si>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</si>
  <si>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</si>
  <si>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</si>
  <si>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</si>
  <si>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</si>
  <si>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</si>
  <si>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</si>
  <si>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</si>
  <si>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</si>
  <si>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</si>
  <si>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</si>
  <si>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</si>
  <si>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</si>
  <si>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</si>
  <si>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</si>
  <si>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</si>
  <si>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</si>
  <si>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</si>
  <si>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</si>
  <si>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</si>
  <si>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</si>
  <si>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</si>
  <si>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</si>
  <si>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</si>
  <si>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</si>
  <si>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</si>
  <si>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</si>
  <si>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</si>
  <si>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</si>
  <si>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</si>
  <si>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</si>
  <si>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</si>
  <si>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</si>
  <si>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</si>
  <si>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</si>
  <si>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</si>
  <si>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</si>
  <si>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</si>
  <si>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</si>
  <si>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</si>
  <si>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</si>
  <si>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</si>
  <si>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</si>
  <si>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</si>
  <si>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</si>
  <si>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</si>
  <si>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</si>
  <si>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</si>
  <si>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</si>
  <si>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</si>
  <si>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</si>
  <si>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</si>
  <si>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</si>
  <si>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</si>
  <si>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</si>
  <si>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</si>
  <si>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</si>
  <si>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</si>
  <si>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</si>
  <si>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</si>
  <si>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</si>
  <si>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</si>
  <si>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</si>
  <si>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</si>
  <si>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</si>
  <si>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</si>
  <si>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</si>
  <si>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</si>
  <si>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</si>
  <si>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</si>
  <si>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</si>
  <si>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</si>
  <si>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</si>
  <si>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</si>
  <si>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</si>
  <si>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</si>
  <si>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</si>
  <si>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</si>
  <si>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</si>
  <si>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</si>
  <si>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</si>
  <si>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</si>
  <si>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</si>
  <si>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</si>
  <si>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</si>
  <si>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</si>
  <si>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</si>
  <si>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</si>
  <si>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</si>
  <si>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</si>
  <si>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</si>
  <si>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</si>
  <si>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</si>
  <si>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</si>
  <si>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</si>
  <si>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</si>
  <si>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</si>
  <si>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</si>
  <si>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</si>
  <si>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</si>
  <si>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</si>
  <si>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</si>
  <si>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</si>
  <si>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</si>
  <si>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</si>
  <si>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</si>
  <si>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</si>
  <si>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</si>
  <si>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</si>
  <si>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</si>
  <si>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</si>
  <si>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</si>
  <si>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</si>
  <si>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</si>
  <si>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</si>
  <si>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</si>
  <si>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</si>
  <si>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</si>
  <si>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</si>
  <si>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</si>
  <si>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</si>
  <si>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</si>
  <si>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</si>
  <si>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</si>
  <si>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</si>
  <si>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</si>
  <si>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</si>
  <si>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</si>
  <si>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</si>
  <si>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</si>
  <si>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</si>
  <si>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</si>
  <si>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</si>
  <si>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</si>
  <si>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</si>
  <si>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</si>
  <si>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</si>
  <si>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</si>
  <si>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</si>
  <si>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</si>
  <si>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</si>
  <si>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</si>
  <si>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</si>
  <si>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</si>
  <si>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</si>
  <si>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</si>
  <si>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</si>
  <si>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</si>
  <si>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</si>
  <si>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</si>
  <si>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</si>
  <si>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</si>
  <si>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</si>
  <si>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</si>
  <si>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</si>
  <si>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</si>
  <si>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</si>
  <si>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</si>
  <si>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</si>
  <si>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</si>
  <si>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</si>
  <si>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</si>
  <si>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</si>
  <si>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</si>
  <si>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</si>
  <si>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</si>
  <si>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</si>
  <si>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</si>
  <si>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</si>
  <si>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</si>
  <si>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</si>
  <si>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</si>
  <si>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</si>
  <si>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</si>
  <si>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</si>
  <si>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</si>
  <si>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</si>
  <si>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</si>
  <si>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</si>
  <si>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</si>
  <si>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</si>
  <si>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</si>
  <si>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</si>
  <si>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</si>
  <si>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</si>
  <si>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</si>
  <si>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</si>
  <si>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</si>
  <si>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</si>
  <si>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</si>
  <si>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</si>
  <si>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</si>
  <si>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</si>
  <si>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</si>
  <si>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</si>
  <si>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</si>
  <si>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</si>
  <si>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</si>
  <si>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</si>
  <si>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</si>
  <si>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</si>
  <si>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</si>
  <si>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</si>
  <si>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</si>
  <si>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</si>
  <si>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</si>
  <si>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</si>
  <si>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</si>
  <si>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</si>
  <si>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</si>
  <si>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</si>
  <si>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</si>
  <si>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</si>
  <si>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</si>
  <si>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</si>
  <si>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</si>
  <si>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</si>
  <si>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</si>
  <si>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</si>
  <si>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</si>
  <si>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</si>
  <si>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</si>
  <si>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</si>
  <si>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</si>
  <si>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</si>
  <si>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</si>
  <si>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</si>
  <si>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</si>
  <si>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</si>
  <si>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</si>
  <si>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</si>
  <si>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</si>
  <si>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</si>
  <si>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</si>
  <si>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</si>
  <si>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</si>
  <si>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</si>
  <si>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</si>
  <si>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</si>
  <si>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</si>
  <si>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</si>
  <si>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</si>
  <si>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</si>
  <si>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</si>
  <si>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</si>
  <si>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</si>
  <si>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</si>
  <si>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</si>
  <si>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</si>
  <si>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</si>
  <si>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</si>
  <si>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</si>
  <si>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</si>
  <si>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</si>
  <si>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</si>
  <si>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</si>
  <si>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</si>
  <si>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</si>
  <si>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</si>
  <si>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</si>
  <si>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</si>
  <si>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</si>
  <si>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</si>
  <si>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</si>
  <si>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</si>
  <si>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</si>
  <si>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</si>
  <si>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</si>
  <si>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</si>
  <si>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</si>
  <si>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</si>
  <si>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</si>
  <si>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</si>
  <si>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</si>
  <si>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</si>
  <si>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</si>
  <si>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</si>
  <si>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</si>
  <si>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</si>
  <si>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</si>
  <si>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</si>
  <si>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</si>
  <si>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</si>
  <si>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</si>
  <si>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</si>
  <si>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</si>
  <si>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</si>
  <si>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</si>
  <si>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</si>
  <si>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</si>
  <si>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</si>
  <si>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</si>
  <si>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</si>
  <si>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</si>
  <si>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</si>
  <si>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</si>
  <si>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</si>
  <si>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</si>
  <si>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</si>
  <si>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</si>
  <si>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</si>
  <si>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</si>
  <si>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</si>
  <si>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</si>
  <si>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</si>
  <si>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</si>
  <si>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</si>
  <si>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</si>
  <si>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</si>
  <si>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</si>
  <si>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</si>
  <si>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</si>
  <si>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</si>
  <si>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</si>
  <si>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</si>
  <si>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</si>
  <si>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</si>
  <si>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</si>
  <si>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</si>
  <si>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</si>
  <si>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</si>
  <si>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</si>
  <si>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</si>
  <si>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</si>
  <si>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</si>
  <si>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</si>
  <si>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</si>
  <si>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</si>
  <si>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</si>
  <si>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</si>
  <si>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</si>
  <si>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</si>
  <si>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</si>
  <si>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</si>
  <si>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</si>
  <si>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</si>
  <si>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</si>
  <si>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</si>
  <si>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</si>
  <si>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</si>
  <si>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</si>
  <si>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</si>
  <si>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</si>
  <si>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</si>
  <si>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</si>
  <si>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</si>
  <si>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</si>
  <si>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</si>
  <si>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</si>
  <si>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</si>
  <si>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</si>
  <si>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</si>
  <si>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</si>
  <si>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</si>
  <si>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</si>
  <si>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</si>
  <si>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</si>
  <si>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</si>
  <si>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</si>
  <si>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</si>
  <si>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</si>
  <si>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</si>
  <si>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</si>
  <si>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</si>
  <si>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</si>
  <si>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</si>
  <si>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</si>
  <si>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</si>
  <si>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</si>
  <si>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</si>
  <si>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</si>
  <si>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</si>
  <si>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</si>
  <si>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</si>
  <si>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</si>
  <si>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</si>
  <si>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</si>
  <si>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</si>
  <si>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</si>
  <si>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</si>
  <si>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</si>
  <si>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</si>
  <si>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</si>
  <si>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</si>
  <si>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</si>
  <si>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</si>
  <si>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</si>
  <si>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</si>
  <si>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</si>
  <si>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</si>
  <si>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</si>
  <si>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</si>
  <si>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</si>
  <si>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</si>
  <si>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</si>
  <si>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</si>
  <si>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</si>
  <si>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</si>
  <si>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</si>
  <si>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</si>
  <si>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</si>
  <si>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</si>
  <si>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</si>
  <si>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</si>
  <si>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</si>
  <si>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</si>
  <si>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</si>
  <si>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</si>
  <si>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</si>
  <si>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</si>
  <si>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</si>
  <si>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</si>
  <si>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</si>
  <si>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</si>
  <si>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</si>
  <si>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</si>
  <si>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</si>
  <si>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</si>
  <si>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</si>
  <si>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</si>
  <si>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</si>
  <si>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</si>
  <si>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</si>
  <si>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</si>
  <si>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</si>
  <si>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</si>
  <si>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</si>
  <si>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</si>
  <si>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</si>
  <si>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</si>
  <si>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</si>
  <si>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</si>
  <si>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</si>
  <si>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</si>
  <si>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</si>
  <si>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</si>
  <si>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</si>
  <si>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</si>
  <si>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</si>
  <si>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</si>
  <si>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</si>
  <si>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</si>
  <si>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</si>
  <si>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</si>
  <si>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</si>
  <si>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</si>
  <si>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</si>
  <si>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</si>
  <si>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</si>
  <si>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</si>
  <si>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</si>
  <si>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</si>
  <si>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</si>
  <si>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</si>
  <si>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</si>
  <si>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</si>
  <si>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</si>
  <si>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</si>
  <si>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</si>
  <si>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</si>
  <si>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</si>
  <si>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</si>
  <si>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</si>
  <si>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</si>
  <si>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</si>
  <si>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</si>
  <si>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</si>
  <si>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</si>
  <si>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</si>
  <si>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</si>
  <si>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</si>
  <si>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</si>
  <si>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</si>
  <si>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</si>
  <si>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</si>
  <si>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</si>
  <si>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</si>
  <si>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</si>
  <si>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</si>
  <si>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</si>
  <si>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</si>
  <si>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</si>
  <si>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</si>
  <si>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</si>
  <si>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</si>
  <si>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</si>
  <si>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</si>
  <si>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</si>
  <si>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</si>
  <si>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</si>
  <si>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</si>
  <si>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</si>
  <si>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</si>
  <si>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</si>
  <si>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</si>
  <si>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</si>
  <si>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</si>
  <si>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</si>
  <si>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</si>
  <si>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</si>
  <si>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</si>
  <si>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</si>
  <si>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</si>
  <si>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</si>
  <si>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</si>
  <si>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</si>
  <si>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</si>
  <si>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</si>
  <si>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</si>
  <si>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</si>
  <si>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</si>
  <si>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</si>
  <si>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</si>
  <si>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</si>
  <si>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</si>
  <si>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</si>
  <si>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</si>
  <si>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</si>
  <si>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</si>
  <si>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</si>
  <si>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</si>
  <si>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</si>
  <si>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</si>
  <si>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</si>
  <si>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</si>
  <si>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</si>
  <si>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</si>
  <si>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</si>
  <si>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</si>
  <si>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</si>
  <si>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</si>
  <si>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</si>
  <si>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</si>
  <si>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</si>
  <si>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</si>
  <si>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</si>
  <si>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</si>
  <si>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</si>
  <si>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</si>
  <si>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</si>
  <si>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</si>
  <si>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</si>
  <si>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</si>
  <si>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</si>
  <si>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</si>
  <si>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</si>
  <si>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</si>
  <si>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</si>
  <si>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</si>
  <si>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</si>
  <si>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</si>
  <si>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</si>
  <si>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</si>
  <si>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</si>
  <si>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</si>
  <si>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</si>
  <si>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</si>
  <si>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</si>
  <si>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</si>
  <si>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</si>
  <si>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</si>
  <si>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</si>
  <si>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</si>
  <si>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</si>
  <si>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</si>
  <si>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</si>
  <si>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</si>
  <si>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</si>
  <si>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</si>
  <si>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</si>
  <si>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</si>
  <si>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</si>
  <si>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</si>
  <si>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</si>
  <si>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</si>
  <si>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</si>
  <si>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</si>
  <si>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</si>
  <si>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</si>
  <si>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</si>
  <si>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</si>
  <si>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</si>
  <si>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</si>
  <si>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</si>
  <si>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</si>
  <si>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</si>
  <si>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</si>
  <si>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</si>
  <si>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</si>
  <si>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</si>
  <si>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</si>
  <si>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</si>
  <si>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</si>
  <si>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</si>
  <si>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</si>
  <si>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</si>
  <si>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</si>
  <si>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</si>
  <si>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</si>
  <si>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</si>
  <si>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</si>
  <si>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</si>
  <si>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</si>
  <si>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</si>
  <si>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</si>
  <si>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</si>
  <si>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</si>
  <si>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</si>
  <si>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</si>
  <si>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</si>
  <si>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</si>
  <si>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</si>
  <si>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</si>
  <si>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</si>
  <si>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</si>
  <si>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</si>
  <si>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</si>
  <si>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</si>
  <si>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</si>
  <si>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</si>
  <si>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</si>
  <si>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</si>
  <si>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</si>
  <si>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</si>
  <si>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</si>
  <si>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</si>
  <si>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</si>
  <si>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</si>
  <si>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</si>
  <si>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</si>
  <si>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</si>
  <si>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</si>
  <si>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</si>
  <si>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</si>
  <si>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</si>
  <si>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</si>
  <si>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</si>
  <si>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</si>
  <si>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</si>
  <si>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</si>
  <si>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</si>
  <si>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</si>
  <si>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</si>
  <si>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</si>
  <si>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</si>
  <si>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</si>
  <si>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</si>
  <si>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</si>
  <si>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</si>
  <si>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</si>
  <si>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</si>
  <si>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</si>
  <si>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</si>
  <si>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</si>
  <si>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</si>
  <si>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</si>
  <si>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</si>
  <si>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</si>
  <si>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</si>
  <si>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</si>
  <si>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</si>
  <si>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</si>
  <si>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</si>
  <si>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</si>
  <si>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</si>
  <si>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</si>
  <si>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</si>
  <si>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</si>
  <si>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</si>
  <si>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</si>
  <si>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</si>
  <si>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</si>
  <si>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</si>
  <si>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</si>
  <si>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</si>
  <si>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</si>
  <si>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</si>
  <si>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</si>
  <si>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</si>
  <si>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</si>
  <si>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</si>
  <si>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</si>
  <si>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</si>
  <si>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</si>
  <si>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</si>
  <si>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</si>
  <si>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</si>
  <si>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</si>
  <si>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</si>
  <si>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</si>
  <si>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</si>
  <si>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</si>
  <si>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</si>
  <si>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</si>
  <si>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</si>
  <si>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</si>
  <si>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</si>
  <si>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</si>
  <si>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</si>
  <si>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</si>
  <si>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</si>
  <si>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</si>
  <si>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</si>
  <si>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</si>
  <si>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</si>
  <si>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</si>
  <si>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</si>
  <si>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</si>
  <si>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</si>
  <si>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</si>
  <si>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</si>
  <si>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</si>
  <si>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</si>
  <si>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</si>
  <si>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</si>
  <si>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</si>
  <si>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</si>
  <si>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</si>
  <si>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</si>
  <si>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</si>
  <si>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</si>
  <si>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</si>
  <si>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</si>
  <si>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</si>
  <si>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</si>
  <si>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</si>
  <si>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</si>
  <si>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</si>
  <si>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</si>
  <si>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</si>
  <si>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</si>
  <si>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</si>
  <si>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</si>
  <si>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</si>
  <si>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</si>
  <si>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</si>
  <si>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</si>
  <si>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</si>
  <si>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</si>
  <si>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</si>
  <si>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</si>
  <si>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</si>
  <si>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</si>
  <si>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</si>
  <si>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</si>
  <si>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</si>
  <si>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</si>
  <si>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</si>
  <si>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</si>
  <si>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</si>
  <si>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</si>
  <si>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</si>
  <si>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</si>
  <si>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</si>
  <si>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</si>
  <si>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</si>
  <si>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</si>
  <si>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</si>
  <si>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</si>
  <si>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</si>
  <si>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</si>
  <si>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</si>
  <si>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</si>
  <si>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</si>
  <si>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</si>
  <si>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</si>
  <si>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</si>
  <si>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</si>
  <si>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</si>
  <si>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</si>
  <si>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</si>
  <si>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</si>
  <si>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</si>
  <si>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</si>
  <si>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</si>
  <si>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</si>
  <si>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</si>
  <si>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</si>
  <si>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</si>
  <si>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</si>
  <si>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</si>
  <si>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</si>
  <si>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</si>
  <si>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</si>
  <si>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</si>
  <si>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</si>
  <si>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</si>
  <si>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</si>
  <si>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</si>
  <si>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</si>
  <si>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</si>
  <si>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</si>
  <si>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</si>
  <si>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</si>
  <si>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</si>
  <si>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</si>
  <si>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</si>
  <si>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</si>
  <si>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</si>
  <si>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</si>
  <si>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</si>
  <si>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</si>
  <si>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</si>
  <si>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</si>
  <si>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</si>
  <si>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</si>
  <si>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</si>
  <si>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</si>
  <si>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</si>
  <si>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</si>
  <si>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</si>
  <si>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</si>
  <si>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</si>
  <si>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</si>
  <si>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</si>
  <si>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</si>
  <si>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</si>
  <si>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</si>
  <si>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</si>
  <si>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</si>
  <si>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</si>
  <si>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</si>
  <si>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</si>
  <si>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</si>
  <si>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</si>
  <si>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</si>
  <si>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</si>
  <si>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</si>
  <si>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</si>
  <si>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</si>
  <si>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</si>
  <si>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</si>
  <si>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</si>
  <si>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</si>
  <si>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</si>
  <si>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</si>
  <si>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</si>
  <si>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</si>
  <si>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</si>
  <si>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</si>
  <si>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</si>
  <si>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</si>
  <si>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</si>
  <si>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</si>
  <si>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</si>
  <si>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</si>
  <si>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</si>
  <si>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</si>
  <si>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</si>
  <si>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</si>
  <si>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</si>
  <si>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</si>
  <si>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</si>
  <si>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</si>
  <si>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</si>
  <si>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</si>
  <si>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</si>
  <si>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</si>
  <si>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</si>
  <si>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</si>
  <si>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</si>
  <si>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</si>
  <si>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</si>
  <si>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</si>
  <si>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</si>
  <si>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</si>
  <si>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</si>
  <si>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</si>
  <si>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</si>
  <si>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</si>
  <si>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</si>
  <si>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</si>
  <si>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</si>
  <si>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</si>
  <si>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</si>
  <si>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</si>
  <si>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</si>
  <si>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</si>
  <si>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</si>
  <si>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</si>
  <si>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</si>
  <si>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</si>
  <si>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</si>
  <si>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</si>
  <si>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</si>
  <si>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</si>
  <si>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</si>
  <si>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</si>
  <si>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</si>
  <si>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</si>
  <si>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</si>
  <si>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</si>
  <si>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</si>
  <si>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</si>
  <si>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</si>
  <si>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</si>
  <si>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</si>
  <si>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</si>
  <si>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</si>
  <si>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</si>
  <si>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</si>
  <si>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</si>
  <si>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</si>
  <si>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</si>
  <si>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</si>
  <si>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</si>
  <si>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</si>
  <si>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</si>
  <si>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</si>
  <si>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</si>
  <si>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</si>
  <si>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</si>
  <si>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</si>
  <si>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</si>
  <si>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</si>
  <si>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</si>
  <si>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</si>
  <si>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</si>
  <si>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</si>
  <si>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</si>
  <si>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</si>
  <si>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</si>
  <si>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</si>
  <si>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</si>
  <si>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</si>
  <si>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</si>
  <si>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</si>
  <si>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</si>
  <si>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</si>
  <si>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</si>
  <si>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</si>
  <si>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</si>
  <si>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</si>
  <si>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</si>
  <si>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</si>
  <si>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</si>
  <si>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</si>
  <si>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</si>
  <si>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</si>
  <si>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</si>
  <si>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</si>
  <si>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</si>
  <si>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</si>
  <si>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</si>
  <si>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</si>
  <si>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</si>
  <si>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</si>
  <si>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</si>
  <si>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</si>
  <si>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</si>
  <si>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</si>
  <si>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</si>
  <si>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</si>
  <si>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</si>
  <si>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</si>
  <si>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</si>
  <si>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</si>
  <si>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</si>
  <si>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</si>
  <si>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</si>
  <si>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</si>
  <si>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</si>
  <si>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</si>
  <si>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</si>
  <si>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</si>
  <si>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</si>
  <si>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</si>
  <si>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</si>
  <si>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</si>
  <si>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</si>
  <si>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</si>
  <si>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</si>
  <si>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</si>
  <si>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</si>
  <si>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</si>
  <si>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</si>
  <si>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</si>
  <si>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</si>
  <si>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</si>
  <si>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</si>
  <si>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</si>
  <si>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</si>
  <si>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</si>
  <si>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</si>
  <si>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</si>
  <si>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</si>
  <si>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</si>
  <si>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</si>
  <si>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</si>
  <si>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</si>
  <si>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</si>
  <si>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</si>
  <si>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</si>
  <si>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</si>
  <si>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</si>
  <si>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</si>
  <si>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</si>
  <si>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</si>
  <si>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</si>
  <si>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</si>
  <si>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</si>
  <si>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</si>
  <si>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</si>
  <si>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</si>
  <si>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</si>
  <si>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</si>
  <si>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</si>
  <si>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</si>
  <si>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</si>
  <si>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</si>
  <si>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</si>
  <si>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</si>
  <si>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</si>
  <si>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</si>
  <si>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</si>
  <si>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</si>
  <si>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</si>
  <si>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</si>
  <si>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</si>
  <si>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</si>
  <si>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</si>
  <si>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</si>
  <si>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</si>
  <si>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</si>
  <si>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</si>
  <si>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</si>
  <si>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</si>
  <si>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</si>
  <si>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</si>
  <si>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</si>
  <si>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</si>
  <si>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</si>
  <si>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</si>
  <si>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</si>
  <si>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</si>
  <si>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</si>
  <si>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</si>
  <si>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</si>
  <si>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</si>
  <si>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</si>
  <si>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</si>
  <si>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</si>
  <si>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</si>
  <si>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</si>
  <si>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</si>
  <si>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</si>
  <si>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</si>
  <si>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</si>
  <si>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</si>
  <si>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</si>
  <si>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</si>
  <si>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</si>
  <si>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</si>
  <si>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</si>
  <si>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</si>
  <si>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</si>
  <si>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</si>
  <si>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</si>
  <si>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</si>
  <si>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</si>
  <si>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</si>
  <si>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</si>
  <si>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</si>
  <si>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</si>
  <si>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</si>
  <si>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</si>
  <si>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</si>
  <si>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</si>
  <si>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</si>
  <si>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</si>
  <si>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</si>
  <si>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</si>
  <si>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</si>
  <si>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</si>
  <si>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</si>
  <si>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</si>
  <si>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</si>
  <si>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</si>
  <si>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</si>
  <si>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</si>
  <si>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</si>
  <si>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</si>
  <si>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</si>
  <si>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</si>
  <si>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</si>
  <si>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</si>
  <si>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</si>
  <si>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</si>
  <si>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</si>
  <si>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</si>
  <si>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</si>
  <si>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</si>
  <si>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</si>
  <si>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</si>
  <si>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</si>
  <si>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</si>
  <si>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</si>
  <si>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</si>
  <si>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</si>
  <si>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</si>
  <si>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</si>
  <si>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</si>
  <si>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</si>
  <si>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</si>
  <si>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</si>
  <si>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</si>
  <si>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</si>
  <si>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</si>
  <si>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</si>
  <si>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</si>
  <si>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</si>
  <si>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</si>
  <si>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</si>
  <si>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</si>
  <si>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</si>
  <si>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</si>
  <si>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</si>
  <si>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</si>
  <si>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</si>
  <si>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</si>
  <si>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</si>
  <si>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</si>
  <si>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</si>
  <si>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</si>
  <si>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</si>
  <si>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</si>
  <si>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</si>
  <si>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</si>
  <si>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</si>
  <si>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</si>
  <si>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</si>
  <si>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</si>
  <si>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</si>
  <si>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</si>
  <si>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</si>
  <si>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</si>
  <si>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</si>
  <si>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</si>
  <si>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</si>
  <si>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</si>
  <si>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</si>
  <si>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</si>
  <si>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</si>
  <si>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</si>
  <si>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</si>
  <si>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</si>
  <si>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</si>
  <si>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</si>
  <si>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</si>
  <si>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</si>
  <si>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</si>
  <si>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</si>
  <si>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</si>
  <si>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</si>
  <si>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</si>
  <si>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</si>
  <si>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</si>
  <si>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</si>
  <si>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</si>
  <si>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</si>
  <si>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</si>
  <si>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</si>
  <si>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</si>
  <si>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</si>
  <si>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</si>
  <si>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</si>
  <si>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</si>
  <si>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</si>
  <si>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</si>
  <si>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</si>
  <si>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</si>
  <si>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</si>
  <si>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</si>
  <si>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</si>
  <si>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</si>
  <si>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</si>
  <si>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</si>
  <si>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</si>
  <si>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</si>
  <si>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</si>
  <si>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</si>
  <si>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</si>
  <si>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</si>
  <si>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</si>
  <si>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</si>
  <si>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</si>
  <si>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</si>
  <si>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</si>
  <si>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</si>
  <si>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</si>
  <si>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</si>
  <si>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</si>
  <si>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</si>
  <si>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</si>
  <si>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</si>
  <si>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</si>
  <si>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</si>
  <si>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</si>
  <si>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</si>
  <si>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</si>
  <si>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</si>
  <si>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</si>
  <si>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</si>
  <si>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</si>
  <si>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</si>
  <si>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</si>
  <si>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</si>
  <si>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</si>
  <si>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</si>
  <si>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</si>
  <si>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</si>
  <si>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</si>
  <si>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</si>
  <si>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</si>
  <si>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</si>
  <si>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</si>
  <si>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</si>
  <si>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</si>
  <si>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</si>
  <si>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</si>
  <si>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</si>
  <si>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</si>
  <si>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</si>
  <si>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</si>
  <si>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</si>
  <si>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</si>
  <si>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</si>
  <si>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</si>
  <si>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</si>
  <si>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</si>
  <si>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</si>
  <si>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</si>
  <si>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</si>
  <si>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</si>
  <si>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</si>
  <si>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</si>
  <si>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</si>
  <si>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</si>
  <si>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</si>
  <si>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</si>
  <si>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</si>
  <si>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</si>
  <si>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</si>
  <si>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</si>
  <si>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</si>
  <si>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</si>
  <si>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</si>
  <si>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</si>
  <si>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</si>
  <si>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</si>
  <si>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</si>
  <si>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</si>
  <si>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</si>
  <si>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</si>
  <si>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</si>
  <si>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</si>
  <si>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</si>
  <si>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</si>
  <si>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</si>
  <si>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</si>
  <si>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</si>
  <si>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</si>
  <si>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</si>
  <si>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</si>
  <si>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</si>
  <si>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</si>
  <si>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</si>
  <si>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</si>
  <si>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</si>
  <si>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</si>
  <si>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</si>
  <si>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</si>
  <si>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</si>
  <si>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</si>
  <si>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</si>
  <si>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</si>
  <si>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</si>
  <si>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</si>
  <si>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</si>
  <si>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</si>
  <si>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</si>
  <si>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</si>
  <si>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</si>
  <si>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</si>
  <si>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</si>
  <si>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</si>
  <si>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</si>
  <si>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</si>
  <si>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</si>
  <si>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</si>
  <si>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</si>
  <si>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</si>
  <si>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</si>
  <si>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</si>
  <si>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</si>
  <si>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</si>
  <si>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</si>
  <si>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</si>
  <si>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</si>
  <si>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</si>
  <si>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</si>
  <si>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</si>
  <si>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</si>
  <si>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</si>
  <si>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</si>
  <si>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</si>
  <si>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</si>
  <si>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</si>
  <si>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</si>
  <si>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</si>
  <si>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</si>
  <si>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</si>
  <si>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</si>
  <si>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</si>
  <si>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</si>
  <si>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</si>
  <si>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</si>
  <si>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</si>
  <si>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</si>
  <si>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</si>
  <si>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</si>
  <si>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</si>
  <si>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</si>
  <si>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</si>
  <si>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</si>
  <si>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</si>
  <si>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</si>
  <si>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</si>
  <si>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</si>
  <si>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</si>
  <si>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</si>
  <si>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</si>
  <si>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</si>
  <si>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</si>
  <si>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</si>
  <si>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</si>
  <si>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</si>
  <si>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</si>
  <si>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</si>
  <si>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</si>
  <si>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</si>
  <si>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</si>
  <si>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</si>
  <si>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</si>
  <si>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</si>
  <si>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</si>
  <si>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</si>
  <si>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</si>
  <si>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</si>
  <si>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</si>
  <si>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</si>
  <si>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</si>
  <si>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</si>
  <si>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</si>
  <si>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</si>
  <si>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</si>
  <si>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</si>
  <si>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</si>
  <si>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</si>
  <si>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</si>
  <si>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</si>
  <si>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</si>
  <si>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</si>
  <si>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</si>
  <si>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</si>
  <si>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</si>
  <si>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</si>
  <si>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</si>
  <si>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</si>
  <si>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</si>
  <si>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</si>
  <si>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</si>
  <si>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</si>
  <si>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</si>
  <si>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</si>
  <si>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</si>
  <si>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</si>
  <si>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</si>
  <si>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</si>
  <si>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</si>
  <si>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</si>
  <si>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</si>
  <si>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</si>
  <si>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</si>
  <si>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</si>
  <si>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</si>
  <si>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</si>
  <si>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</si>
  <si>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</si>
  <si>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</si>
  <si>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</si>
  <si>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</si>
  <si>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</si>
  <si>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</si>
  <si>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</si>
  <si>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</si>
  <si>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</si>
  <si>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</si>
  <si>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</si>
  <si>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</si>
  <si>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</si>
  <si>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</si>
  <si>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</si>
  <si>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</si>
  <si>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</si>
  <si>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</si>
  <si>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</si>
  <si>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</si>
  <si>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</si>
  <si>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</si>
  <si>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</si>
  <si>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</si>
  <si>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</si>
  <si>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</si>
  <si>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</si>
  <si>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</si>
  <si>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</si>
  <si>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</si>
  <si>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</si>
  <si>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</si>
  <si>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</si>
  <si>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</si>
  <si>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</si>
  <si>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</si>
  <si>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</si>
  <si>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</si>
  <si>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</si>
  <si>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</si>
  <si>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</si>
  <si>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</si>
  <si>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</si>
  <si>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</si>
  <si>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</si>
  <si>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</si>
  <si>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</si>
  <si>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</si>
  <si>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</si>
  <si>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</si>
  <si>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</si>
  <si>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</si>
  <si>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</si>
  <si>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</si>
  <si>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</si>
  <si>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</si>
  <si>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</si>
  <si>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</si>
  <si>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</si>
  <si>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</si>
  <si>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</si>
  <si>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</si>
  <si>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</si>
  <si>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</si>
  <si>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</si>
  <si>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</si>
  <si>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</si>
  <si>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</si>
  <si>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</si>
  <si>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</si>
  <si>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</si>
  <si>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</si>
  <si>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</si>
  <si>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</si>
  <si>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</si>
  <si>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</si>
  <si>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</si>
  <si>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</si>
  <si>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</si>
  <si>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</si>
  <si>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</si>
  <si>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</si>
  <si>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</si>
  <si>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</si>
  <si>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</si>
  <si>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</si>
  <si>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</si>
  <si>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</si>
  <si>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</si>
  <si>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</si>
  <si>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</si>
  <si>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</si>
  <si>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</si>
  <si>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</si>
  <si>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</si>
  <si>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</si>
  <si>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</si>
  <si>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</si>
  <si>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</si>
  <si>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</si>
  <si>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</si>
  <si>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</si>
  <si>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</si>
  <si>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</si>
  <si>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</si>
  <si>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</si>
  <si>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</si>
  <si>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</si>
  <si>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</si>
  <si>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</si>
  <si>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</si>
  <si>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</si>
  <si>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</si>
  <si>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</si>
  <si>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</si>
  <si>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</si>
  <si>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</si>
  <si>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</si>
  <si>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</si>
  <si>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</si>
  <si>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</si>
  <si>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</si>
  <si>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</si>
  <si>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</si>
  <si>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</si>
  <si>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</si>
  <si>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</si>
  <si>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</si>
  <si>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</si>
  <si>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</si>
  <si>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</si>
  <si>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</si>
  <si>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</si>
  <si>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</si>
  <si>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</si>
  <si>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</si>
  <si>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</si>
  <si>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</si>
  <si>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</si>
  <si>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</si>
  <si>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</si>
  <si>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</si>
  <si>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</si>
  <si>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</si>
  <si>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</si>
  <si>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</si>
  <si>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</si>
  <si>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</si>
  <si>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</si>
  <si>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</si>
  <si>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</si>
  <si>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</si>
  <si>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</si>
  <si>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</si>
  <si>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</si>
  <si>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</si>
  <si>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</si>
  <si>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</si>
  <si>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</si>
  <si>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</si>
  <si>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</si>
  <si>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</si>
  <si>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</si>
  <si>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</si>
  <si>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</si>
  <si>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</si>
  <si>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</si>
  <si>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</si>
  <si>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</si>
  <si>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</si>
  <si>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</si>
  <si>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</si>
  <si>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</si>
  <si>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</si>
  <si>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</si>
  <si>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</si>
  <si>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</si>
  <si>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</si>
  <si>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</si>
  <si>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</si>
  <si>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</si>
  <si>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</si>
  <si>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</si>
  <si>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</si>
  <si>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</si>
  <si>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</si>
  <si>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</si>
  <si>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</si>
  <si>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</si>
  <si>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</si>
  <si>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</si>
  <si>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</si>
  <si>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</si>
  <si>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</si>
  <si>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</si>
  <si>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</si>
  <si>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</si>
  <si>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</si>
  <si>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</si>
  <si>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</si>
  <si>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</si>
  <si>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</si>
  <si>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</si>
  <si>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</si>
  <si>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</si>
  <si>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</si>
  <si>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</si>
  <si>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</si>
  <si>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</si>
  <si>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</si>
  <si>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</si>
  <si>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</si>
  <si>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</si>
  <si>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</si>
  <si>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</si>
  <si>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</si>
  <si>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</si>
  <si>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</si>
  <si>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</si>
  <si>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</si>
  <si>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</si>
  <si>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</si>
  <si>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</si>
  <si>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</si>
  <si>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</si>
  <si>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</si>
  <si>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</si>
  <si>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</si>
  <si>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</si>
  <si>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</si>
  <si>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</si>
  <si>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</si>
  <si>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</si>
  <si>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</si>
  <si>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</si>
  <si>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</si>
  <si>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</si>
  <si>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</si>
  <si>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</si>
  <si>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</si>
  <si>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</si>
  <si>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</si>
  <si>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</si>
  <si>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</si>
  <si>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</si>
  <si>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</si>
  <si>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</si>
  <si>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</si>
  <si>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</si>
  <si>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</si>
  <si>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</si>
  <si>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</si>
  <si>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</si>
  <si>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</si>
  <si>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</si>
  <si>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</si>
  <si>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</si>
  <si>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</si>
  <si>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</si>
  <si>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</si>
  <si>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</si>
  <si>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</si>
  <si>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</si>
  <si>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</si>
  <si>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</si>
  <si>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</si>
  <si>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</si>
  <si>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</si>
  <si>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</si>
  <si>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</si>
  <si>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</si>
  <si>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</si>
  <si>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</si>
  <si>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</si>
  <si>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</si>
  <si>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</si>
  <si>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</si>
  <si>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</si>
  <si>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</si>
  <si>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</si>
  <si>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</si>
  <si>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</si>
  <si>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</si>
  <si>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</si>
  <si>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</si>
  <si>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</si>
  <si>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</si>
  <si>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</si>
  <si>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</si>
  <si>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</si>
  <si>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</si>
  <si>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</si>
  <si>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</si>
  <si>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</si>
  <si>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</si>
  <si>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</si>
  <si>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</si>
  <si>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</si>
  <si>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</si>
  <si>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</si>
  <si>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</si>
  <si>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</si>
  <si>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</si>
  <si>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</si>
  <si>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</si>
  <si>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</si>
  <si>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</si>
  <si>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</si>
  <si>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</si>
  <si>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</si>
  <si>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</si>
  <si>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</si>
  <si>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</si>
  <si>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</si>
  <si>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</si>
  <si>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</si>
  <si>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</si>
  <si>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</si>
  <si>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</si>
  <si>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</si>
  <si>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</si>
  <si>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</si>
  <si>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</si>
  <si>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</si>
  <si>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</si>
  <si>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</si>
  <si>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</si>
  <si>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</si>
  <si>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</si>
  <si>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</si>
  <si>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</si>
  <si>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</si>
  <si>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</si>
  <si>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</si>
  <si>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</si>
  <si>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</si>
  <si>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</si>
  <si>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</si>
  <si>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</si>
  <si>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</si>
  <si>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</si>
  <si>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</si>
  <si>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</si>
  <si>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</si>
  <si>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</si>
  <si>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</si>
  <si>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</si>
  <si>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</si>
  <si>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</si>
  <si>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</si>
  <si>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</si>
  <si>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</si>
  <si>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</si>
  <si>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</si>
  <si>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</si>
  <si>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</si>
  <si>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</si>
  <si>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</si>
  <si>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</si>
  <si>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</si>
  <si>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</si>
  <si>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</si>
  <si>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</si>
  <si>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</si>
  <si>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</si>
  <si>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</si>
  <si>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</si>
  <si>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</si>
  <si>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</si>
  <si>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</si>
  <si>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</si>
  <si>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</si>
  <si>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</si>
  <si>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</si>
  <si>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</si>
  <si>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</si>
  <si>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</si>
  <si>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</si>
  <si>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</si>
  <si>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</si>
  <si>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</si>
  <si>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</si>
  <si>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</si>
  <si>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</si>
  <si>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</si>
  <si>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</si>
  <si>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</si>
  <si>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</si>
  <si>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</si>
  <si>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</si>
  <si>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</si>
  <si>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</si>
  <si>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</si>
  <si>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</si>
  <si>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</si>
  <si>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</si>
  <si>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</si>
  <si>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</si>
  <si>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</si>
  <si>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</si>
  <si>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</si>
  <si>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</si>
  <si>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</si>
  <si>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</si>
  <si>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</si>
  <si>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</si>
  <si>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</si>
  <si>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</si>
  <si>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</si>
  <si>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</si>
  <si>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</si>
  <si>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</si>
  <si>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</si>
  <si>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</si>
  <si>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</si>
  <si>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</si>
  <si>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</si>
  <si>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</si>
  <si>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</si>
  <si>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</si>
  <si>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</si>
  <si>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</si>
  <si>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</si>
  <si>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</si>
  <si>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</si>
  <si>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</si>
  <si>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</si>
  <si>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</si>
  <si>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</si>
  <si>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</si>
  <si>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</si>
  <si>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</si>
  <si>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</si>
  <si>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</si>
  <si>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</si>
  <si>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</si>
  <si>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</si>
  <si>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</si>
  <si>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</si>
  <si>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</si>
  <si>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</si>
  <si>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</si>
  <si>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</si>
  <si>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</si>
  <si>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</si>
  <si>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</si>
  <si>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</si>
  <si>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</si>
  <si>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</si>
  <si>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</si>
  <si>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</si>
  <si>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</si>
  <si>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</si>
  <si>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</si>
  <si>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</si>
  <si>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</si>
  <si>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</si>
  <si>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</si>
  <si>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</si>
  <si>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</si>
  <si>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</si>
  <si>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</si>
  <si>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</si>
  <si>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</si>
  <si>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</si>
  <si>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</si>
  <si>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</si>
  <si>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</si>
  <si>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</si>
  <si>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</si>
  <si>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</si>
  <si>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</si>
  <si>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</si>
  <si>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</si>
  <si>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</si>
  <si>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</si>
  <si>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</si>
  <si>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</si>
  <si>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</si>
  <si>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</si>
  <si>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</si>
  <si>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</si>
  <si>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</si>
  <si>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</si>
  <si>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</si>
  <si>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</si>
  <si>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</si>
  <si>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</si>
  <si>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</si>
  <si>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</si>
  <si>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</si>
  <si>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</si>
  <si>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</si>
  <si>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</si>
  <si>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</si>
  <si>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</si>
  <si>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</si>
  <si>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</si>
  <si>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</si>
  <si>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</si>
  <si>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</si>
  <si>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</si>
  <si>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</si>
  <si>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</si>
  <si>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</si>
  <si>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</si>
  <si>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</si>
  <si>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</si>
  <si>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</si>
  <si>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</si>
  <si>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</si>
  <si>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</si>
  <si>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</si>
  <si>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</si>
  <si>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</si>
  <si>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</si>
  <si>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</si>
  <si>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</si>
  <si>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</si>
  <si>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</si>
  <si>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</si>
  <si>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</si>
  <si>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</si>
  <si>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</si>
  <si>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</si>
  <si>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</si>
  <si>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</si>
  <si>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</si>
  <si>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</si>
  <si>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</si>
  <si>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</si>
  <si>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</si>
  <si>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</si>
  <si>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</si>
  <si>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</si>
  <si>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</si>
  <si>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</si>
  <si>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</si>
  <si>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</si>
  <si>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</si>
  <si>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</si>
  <si>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</si>
  <si>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</si>
  <si>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</si>
  <si>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</si>
  <si>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</si>
  <si>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</si>
  <si>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</si>
  <si>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</si>
  <si>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</si>
  <si>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</si>
  <si>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</si>
  <si>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</si>
  <si>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</si>
  <si>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</si>
  <si>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</si>
  <si>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</si>
  <si>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</si>
  <si>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</si>
  <si>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</si>
  <si>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</si>
  <si>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</si>
  <si>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</si>
  <si>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</si>
  <si>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</si>
  <si>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</si>
  <si>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</si>
  <si>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</si>
  <si>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</si>
  <si>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</si>
  <si>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</si>
  <si>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</si>
  <si>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</si>
  <si>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</si>
  <si>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</si>
  <si>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</si>
  <si>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</si>
  <si>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</si>
  <si>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</si>
  <si>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</si>
  <si>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</si>
  <si>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</si>
  <si>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</si>
  <si>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</si>
  <si>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</si>
  <si>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</si>
  <si>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</si>
  <si>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</si>
  <si>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</si>
  <si>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</si>
  <si>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</si>
  <si>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</si>
  <si>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</si>
  <si>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</si>
  <si>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</si>
  <si>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</si>
  <si>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</si>
  <si>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</si>
  <si>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</si>
  <si>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</si>
  <si>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</si>
  <si>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</si>
  <si>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</si>
  <si>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</si>
  <si>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</si>
  <si>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</si>
  <si>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</si>
  <si>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</si>
  <si>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</si>
  <si>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</si>
  <si>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</si>
  <si>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</si>
  <si>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</si>
  <si>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</si>
  <si>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</si>
  <si>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</si>
  <si>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</si>
  <si>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</si>
  <si>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</si>
  <si>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</si>
  <si>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</si>
  <si>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</si>
  <si>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</si>
  <si>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</si>
  <si>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</si>
  <si>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</si>
  <si>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</si>
  <si>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</si>
  <si>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</si>
  <si>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</si>
  <si>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</si>
  <si>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</si>
  <si>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</si>
  <si>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</si>
  <si>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</si>
  <si>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</si>
  <si>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</si>
  <si>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</si>
  <si>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</si>
  <si>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</si>
  <si>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</si>
  <si>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</si>
  <si>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</si>
  <si>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</si>
  <si>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</si>
  <si>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</si>
  <si>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</si>
  <si>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</si>
  <si>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</si>
  <si>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</si>
  <si>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</si>
  <si>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</si>
  <si>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</si>
  <si>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</si>
  <si>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</si>
  <si>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</si>
  <si>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</si>
  <si>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</si>
  <si>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</si>
  <si>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</si>
  <si>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</si>
  <si>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</si>
  <si>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</si>
  <si>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</si>
  <si>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</si>
  <si>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</si>
  <si>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</si>
  <si>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</si>
  <si>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</si>
  <si>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</si>
  <si>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</si>
  <si>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</si>
  <si>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</si>
  <si>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</si>
  <si>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</si>
  <si>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</si>
  <si>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</si>
  <si>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</si>
  <si>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</si>
  <si>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</si>
  <si>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</si>
  <si>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</si>
  <si>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</si>
  <si>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</si>
  <si>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</si>
  <si>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</si>
  <si>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</si>
  <si>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</si>
  <si>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</si>
  <si>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</si>
  <si>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</si>
  <si>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</si>
  <si>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</si>
  <si>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</si>
  <si>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</si>
  <si>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</si>
  <si>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</si>
  <si>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</si>
  <si>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</si>
  <si>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</si>
  <si>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</si>
  <si>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</si>
  <si>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</si>
  <si>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</si>
  <si>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</si>
  <si>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</si>
  <si>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</si>
  <si>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</si>
  <si>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</si>
  <si>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</si>
  <si>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</si>
  <si>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</si>
  <si>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</si>
  <si>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</si>
  <si>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</si>
  <si>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</si>
  <si>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</si>
  <si>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</si>
  <si>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</si>
  <si>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</si>
  <si>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</si>
  <si>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</si>
  <si>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</si>
  <si>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</si>
  <si>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</si>
  <si>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</si>
  <si>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</si>
  <si>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</si>
  <si>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</si>
  <si>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</si>
  <si>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</si>
  <si>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</si>
  <si>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</si>
  <si>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</si>
  <si>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</si>
  <si>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</si>
  <si>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</si>
  <si>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</si>
  <si>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</si>
  <si>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</si>
  <si>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</si>
  <si>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</si>
  <si>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</si>
  <si>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</si>
  <si>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</si>
  <si>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</si>
  <si>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</si>
  <si>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</si>
  <si>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</si>
  <si>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</si>
  <si>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</si>
  <si>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</si>
  <si>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</si>
  <si>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</si>
  <si>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</si>
  <si>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</si>
  <si>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</si>
  <si>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</si>
  <si>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</si>
  <si>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</si>
  <si>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</si>
  <si>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</si>
  <si>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</si>
  <si>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</si>
  <si>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</si>
  <si>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</si>
  <si>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</si>
  <si>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</si>
  <si>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</si>
  <si>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</si>
  <si>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</si>
  <si>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</si>
  <si>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</si>
  <si>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</si>
  <si>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</si>
  <si>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</si>
  <si>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</si>
  <si>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</si>
  <si>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</si>
  <si>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</si>
  <si>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</si>
  <si>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</si>
  <si>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</si>
  <si>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</si>
  <si>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</si>
  <si>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</si>
  <si>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</si>
  <si>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</si>
  <si>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</si>
  <si>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</si>
  <si>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</si>
  <si>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</si>
  <si>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</si>
  <si>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</si>
  <si>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</si>
  <si>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</si>
  <si>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</si>
  <si>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</si>
  <si>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</si>
  <si>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</si>
  <si>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</si>
  <si>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</si>
  <si>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</si>
  <si>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</si>
  <si>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</si>
  <si>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</si>
  <si>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</si>
  <si>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</si>
  <si>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</si>
  <si>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</si>
  <si>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</si>
  <si>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</si>
  <si>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</si>
  <si>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</si>
  <si>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</si>
  <si>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</si>
  <si>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</si>
  <si>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</si>
  <si>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</si>
  <si>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</si>
  <si>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</si>
  <si>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</si>
  <si>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</si>
  <si>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</si>
  <si>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</si>
  <si>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</si>
  <si>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</si>
  <si>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</si>
  <si>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</si>
  <si>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</si>
  <si>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</si>
  <si>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</si>
  <si>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</si>
  <si>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</si>
  <si>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</si>
  <si>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</si>
  <si>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</si>
  <si>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</si>
  <si>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</si>
  <si>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</si>
  <si>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</si>
  <si>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</si>
  <si>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</si>
  <si>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</si>
  <si>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</si>
  <si>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</si>
  <si>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</si>
  <si>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</si>
  <si>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</si>
  <si>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</si>
  <si>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</si>
  <si>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</si>
  <si>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</si>
  <si>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</si>
  <si>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</si>
  <si>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</si>
  <si>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</si>
  <si>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</si>
  <si>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</si>
  <si>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</si>
  <si>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</si>
  <si>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</si>
  <si>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</si>
  <si>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</si>
  <si>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</si>
  <si>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</si>
  <si>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</si>
  <si>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</si>
  <si>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</si>
  <si>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</si>
  <si>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</si>
  <si>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</si>
  <si>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</si>
  <si>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</si>
  <si>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</si>
  <si>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</si>
  <si>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</si>
  <si>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</si>
  <si>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</si>
  <si>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</si>
  <si>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</si>
  <si>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</si>
  <si>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</si>
  <si>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</si>
  <si>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</si>
  <si>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</si>
  <si>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</si>
  <si>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</si>
  <si>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</si>
  <si>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</si>
  <si>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</si>
  <si>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</si>
  <si>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</si>
  <si>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</si>
  <si>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</si>
  <si>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</si>
  <si>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</si>
  <si>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</si>
  <si>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</si>
  <si>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</si>
  <si>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</si>
  <si>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</si>
  <si>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</si>
  <si>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</si>
  <si>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</si>
  <si>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</si>
  <si>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</si>
  <si>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</si>
  <si>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</si>
  <si>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</si>
  <si>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</si>
  <si>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</si>
  <si>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</si>
  <si>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</si>
  <si>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</si>
  <si>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</si>
  <si>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</si>
  <si>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</si>
  <si>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</si>
  <si>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</si>
  <si>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</si>
  <si>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</si>
  <si>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</si>
  <si>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</si>
  <si>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</si>
  <si>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</si>
  <si>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</si>
  <si>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</si>
  <si>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</si>
  <si>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</si>
  <si>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</si>
  <si>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</si>
  <si>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</si>
  <si>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</si>
  <si>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</si>
  <si>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</si>
  <si>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</si>
  <si>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</si>
  <si>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</si>
  <si>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</si>
  <si>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</si>
  <si>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</si>
  <si>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</si>
  <si>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</si>
  <si>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</si>
  <si>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</si>
  <si>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</si>
  <si>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</si>
  <si>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</si>
  <si>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</si>
  <si>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</si>
  <si>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</si>
  <si>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</si>
  <si>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</si>
  <si>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</si>
  <si>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</si>
  <si>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</si>
  <si>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</si>
  <si>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</si>
  <si>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</si>
  <si>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</si>
  <si>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</si>
  <si>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</si>
  <si>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</si>
  <si>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</si>
  <si>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</si>
  <si>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</si>
  <si>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</si>
  <si>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</si>
  <si>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</si>
  <si>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</si>
  <si>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</si>
  <si>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</si>
  <si>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</si>
  <si>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</si>
  <si>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</si>
  <si>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</si>
  <si>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</si>
  <si>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</si>
  <si>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</si>
  <si>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</si>
  <si>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</si>
  <si>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</si>
  <si>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</si>
  <si>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</si>
  <si>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</si>
  <si>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</si>
  <si>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</si>
  <si>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</si>
  <si>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</si>
  <si>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</si>
  <si>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</si>
  <si>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</si>
  <si>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</si>
  <si>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</si>
  <si>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</si>
  <si>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</si>
  <si>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</si>
  <si>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</si>
  <si>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</si>
  <si>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</si>
  <si>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</si>
  <si>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</si>
  <si>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</si>
  <si>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</si>
  <si>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</si>
  <si>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</si>
  <si>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</si>
  <si>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</si>
  <si>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</si>
  <si>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</si>
  <si>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</si>
  <si>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</si>
  <si>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</si>
  <si>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</si>
  <si>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</si>
  <si>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</si>
  <si>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</si>
  <si>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</si>
  <si>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</si>
  <si>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</si>
  <si>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</si>
  <si>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</si>
  <si>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</si>
  <si>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</si>
  <si>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</si>
  <si>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</si>
  <si>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</si>
  <si>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</si>
  <si>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</si>
  <si>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</si>
  <si>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</si>
  <si>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</si>
  <si>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</si>
  <si>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</si>
  <si>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</si>
  <si>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</si>
  <si>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</si>
  <si>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</si>
  <si>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</si>
  <si>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</si>
  <si>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</si>
  <si>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</si>
  <si>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</si>
  <si>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</si>
  <si>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</si>
  <si>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</si>
  <si>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</si>
  <si>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</si>
  <si>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</si>
  <si>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</si>
  <si>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</si>
  <si>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</si>
  <si>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</si>
  <si>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</si>
  <si>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</si>
  <si>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</si>
  <si>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</si>
  <si>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</si>
  <si>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</si>
  <si>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</si>
  <si>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</si>
  <si>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</si>
  <si>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</si>
  <si>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</si>
  <si>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</si>
  <si>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</si>
  <si>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</si>
  <si>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</si>
  <si>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</si>
  <si>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</si>
  <si>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</si>
  <si>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</si>
  <si>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</si>
  <si>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</si>
  <si>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</si>
  <si>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</si>
  <si>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</si>
  <si>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</si>
  <si>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</si>
  <si>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</si>
  <si>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</si>
  <si>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</si>
  <si>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</si>
  <si>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</si>
  <si>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</si>
  <si>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</si>
  <si>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</si>
  <si>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</si>
  <si>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</si>
  <si>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</si>
  <si>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</si>
  <si>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</si>
  <si>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</si>
  <si>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</si>
  <si>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</si>
  <si>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</si>
  <si>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</si>
  <si>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</si>
  <si>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</si>
  <si>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</si>
  <si>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</si>
  <si>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</si>
  <si>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</si>
  <si>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</si>
  <si>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</si>
  <si>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</si>
  <si>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</si>
  <si>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</si>
  <si>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</si>
  <si>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</si>
  <si>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</si>
  <si>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</si>
  <si>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</si>
  <si>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</si>
  <si>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</si>
  <si>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</si>
  <si>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</si>
  <si>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</si>
  <si>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</si>
  <si>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</si>
  <si>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</si>
  <si>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</si>
  <si>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</si>
  <si>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</si>
  <si>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</si>
  <si>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</si>
  <si>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</si>
  <si>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</si>
  <si>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</si>
  <si>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</si>
  <si>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</si>
  <si>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</si>
  <si>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</si>
  <si>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</si>
  <si>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</si>
  <si>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</si>
  <si>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</si>
  <si>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</si>
  <si>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</si>
  <si>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</si>
  <si>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</si>
  <si>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</si>
  <si>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</si>
  <si>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</si>
  <si>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</si>
  <si>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</si>
  <si>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</si>
  <si>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</si>
  <si>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</si>
  <si>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</si>
  <si>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</si>
  <si>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</si>
  <si>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</si>
  <si>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</si>
  <si>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</si>
  <si>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</si>
  <si>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</si>
  <si>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</si>
  <si>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</si>
  <si>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</si>
  <si>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</si>
  <si>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</si>
  <si>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</si>
  <si>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</si>
  <si>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</si>
  <si>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</si>
  <si>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</si>
  <si>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</si>
  <si>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</si>
  <si>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</si>
  <si>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</si>
  <si>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</si>
  <si>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</si>
  <si>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</si>
  <si>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</si>
  <si>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</si>
  <si>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</si>
  <si>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</si>
  <si>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</si>
  <si>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</si>
  <si>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</si>
  <si>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</si>
  <si>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</si>
  <si>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</si>
  <si>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</si>
  <si>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</si>
  <si>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</si>
  <si>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</si>
  <si>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</si>
  <si>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</si>
  <si>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</si>
  <si>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</si>
  <si>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</si>
  <si>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</si>
  <si>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</si>
  <si>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</si>
  <si>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</si>
  <si>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</si>
  <si>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</si>
  <si>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</si>
  <si>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</si>
  <si>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</si>
  <si>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</si>
  <si>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</si>
  <si>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</si>
  <si>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</si>
  <si>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</si>
  <si>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</si>
  <si>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</si>
  <si>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</si>
  <si>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</si>
  <si>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</si>
  <si>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</si>
  <si>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</si>
  <si>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</si>
  <si>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</si>
  <si>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</si>
  <si>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</si>
  <si>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</si>
  <si>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</si>
  <si>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</si>
  <si>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</si>
  <si>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</si>
  <si>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</si>
  <si>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</si>
  <si>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</si>
  <si>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</si>
  <si>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</si>
  <si>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</si>
  <si>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</si>
  <si>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</si>
  <si>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</si>
  <si>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</si>
  <si>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</si>
  <si>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</si>
  <si>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</si>
  <si>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</si>
  <si>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</si>
  <si>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</si>
  <si>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</si>
  <si>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</si>
  <si>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</si>
  <si>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</si>
  <si>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</si>
  <si>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</si>
  <si>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</si>
  <si>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</si>
  <si>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</si>
  <si>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</si>
  <si>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</si>
  <si>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</si>
  <si>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</si>
  <si>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</si>
  <si>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</si>
  <si>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</si>
  <si>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</si>
  <si>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</si>
  <si>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</si>
  <si>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</si>
  <si>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</si>
  <si>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</si>
  <si>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</si>
  <si>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</si>
  <si>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</si>
  <si>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</si>
  <si>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</si>
  <si>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</si>
  <si>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</si>
  <si>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</si>
  <si>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</si>
  <si>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</si>
  <si>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</si>
  <si>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</si>
  <si>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</si>
  <si>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</si>
  <si>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</si>
  <si>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</si>
  <si>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</si>
  <si>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</si>
  <si>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</si>
  <si>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</si>
  <si>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</si>
  <si>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</si>
  <si>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</si>
  <si>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</si>
  <si>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</si>
  <si>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</si>
  <si>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</si>
  <si>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</si>
  <si>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</si>
  <si>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</si>
  <si>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</si>
  <si>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</si>
  <si>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</si>
  <si>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</si>
  <si>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</si>
  <si>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</si>
  <si>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</si>
  <si>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</si>
  <si>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</si>
  <si>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</si>
  <si>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</si>
  <si>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</si>
  <si>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</si>
  <si>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</si>
  <si>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</si>
  <si>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</si>
  <si>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</si>
  <si>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</si>
  <si>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</si>
  <si>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</si>
  <si>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</si>
  <si>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</si>
  <si>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</si>
  <si>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</si>
  <si>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</si>
  <si>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</si>
  <si>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</si>
  <si>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</si>
  <si>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</si>
  <si>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</si>
  <si>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</si>
  <si>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</si>
  <si>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</si>
  <si>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</si>
  <si>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</si>
  <si>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</si>
  <si>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</si>
  <si>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</si>
  <si>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</si>
  <si>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</si>
  <si>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</si>
  <si>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</si>
  <si>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</si>
  <si>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</si>
  <si>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</si>
  <si>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</si>
  <si>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</si>
  <si>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</si>
  <si>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</si>
  <si>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</si>
  <si>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</si>
  <si>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</si>
  <si>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</si>
  <si>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</si>
  <si>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</si>
  <si>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</si>
  <si>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</si>
  <si>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</si>
  <si>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</si>
  <si>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</si>
  <si>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</si>
  <si>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</si>
  <si>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</si>
  <si>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</si>
  <si>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</si>
  <si>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</si>
  <si>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</si>
  <si>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</si>
  <si>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</si>
  <si>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</si>
  <si>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</si>
  <si>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</si>
  <si>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</si>
  <si>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</si>
  <si>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</si>
  <si>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</si>
  <si>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</si>
  <si>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</si>
  <si>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</si>
  <si>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</si>
  <si>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</si>
  <si>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</si>
  <si>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</si>
  <si>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</si>
  <si>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</si>
  <si>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</si>
  <si>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</si>
  <si>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</si>
  <si>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</si>
  <si>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</si>
  <si>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</si>
  <si>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</si>
  <si>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</si>
  <si>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</si>
  <si>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</si>
  <si>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</si>
  <si>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</si>
  <si>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</si>
  <si>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</si>
  <si>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</si>
  <si>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</si>
  <si>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</si>
  <si>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</si>
  <si>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</si>
  <si>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</si>
  <si>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</si>
  <si>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</si>
  <si>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</si>
  <si>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</si>
  <si>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</si>
  <si>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</si>
  <si>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</si>
  <si>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</si>
  <si>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</si>
  <si>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</si>
  <si>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</si>
  <si>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</si>
  <si>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</si>
  <si>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</si>
  <si>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</si>
  <si>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</si>
  <si>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</si>
  <si>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</si>
  <si>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</si>
  <si>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</si>
  <si>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</si>
  <si>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</si>
  <si>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</si>
  <si>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</si>
  <si>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</si>
  <si>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</si>
  <si>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</si>
  <si>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</si>
  <si>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</si>
  <si>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</si>
  <si>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</si>
  <si>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</si>
  <si>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</si>
  <si>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</si>
  <si>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</si>
  <si>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</si>
  <si>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</si>
  <si>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</si>
  <si>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</si>
  <si>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</si>
  <si>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</si>
  <si>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</si>
  <si>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</si>
  <si>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</si>
  <si>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</si>
  <si>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</si>
  <si>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</si>
  <si>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</si>
  <si>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</si>
  <si>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</si>
  <si>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</si>
  <si>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</si>
  <si>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</si>
  <si>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</si>
  <si>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</si>
  <si>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</si>
  <si>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</si>
  <si>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</si>
  <si>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</si>
  <si>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</si>
  <si>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</si>
  <si>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</si>
  <si>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</si>
  <si>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</si>
  <si>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</si>
  <si>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</si>
  <si>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</si>
  <si>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</si>
  <si>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</si>
  <si>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</si>
  <si>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</si>
  <si>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</si>
  <si>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</si>
  <si>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</si>
  <si>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</si>
  <si>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</si>
  <si>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</si>
  <si>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</si>
  <si>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</si>
  <si>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</si>
  <si>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</si>
  <si>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</si>
  <si>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</si>
  <si>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</si>
  <si>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</si>
  <si>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</si>
  <si>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</si>
  <si>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</si>
  <si>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</si>
  <si>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</si>
  <si>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</si>
  <si>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</si>
  <si>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</si>
  <si>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</si>
  <si>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</si>
  <si>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</si>
  <si>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</si>
  <si>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</si>
  <si>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</si>
  <si>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</si>
  <si>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</si>
  <si>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</si>
  <si>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</si>
  <si>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</si>
  <si>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</si>
  <si>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</si>
  <si>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</si>
  <si>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</si>
  <si>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</si>
  <si>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</si>
  <si>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</si>
  <si>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</si>
  <si>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</si>
  <si>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</si>
  <si>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</si>
  <si>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</si>
  <si>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</si>
  <si>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</si>
  <si>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</si>
  <si>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</si>
  <si>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</si>
  <si>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</si>
  <si>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</si>
  <si>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</si>
  <si>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</si>
  <si>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</si>
  <si>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</si>
  <si>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</si>
  <si>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</si>
  <si>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</si>
  <si>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</si>
  <si>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</si>
  <si>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</si>
  <si>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</si>
  <si>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</si>
  <si>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</si>
  <si>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</si>
  <si>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</si>
  <si>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</si>
  <si>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</si>
  <si>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</si>
  <si>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</si>
  <si>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</si>
  <si>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</si>
  <si>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</si>
  <si>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</si>
  <si>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</si>
  <si>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</si>
  <si>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</si>
  <si>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</si>
  <si>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</si>
  <si>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</si>
  <si>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</si>
  <si>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</si>
  <si>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</si>
  <si>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</si>
  <si>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</si>
  <si>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</si>
  <si>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</si>
  <si>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</si>
  <si>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</si>
  <si>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</si>
  <si>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</si>
  <si>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</si>
  <si>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</si>
  <si>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</si>
  <si>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</si>
  <si>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</si>
  <si>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</si>
  <si>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</si>
  <si>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</si>
  <si>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</si>
  <si>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</si>
  <si>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</si>
  <si>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</si>
  <si>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</si>
  <si>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</si>
  <si>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</si>
  <si>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</si>
  <si>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</si>
  <si>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</si>
  <si>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</si>
  <si>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</si>
  <si>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</si>
  <si>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</si>
  <si>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</si>
  <si>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</si>
  <si>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</si>
  <si>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</si>
  <si>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</si>
  <si>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</si>
  <si>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</si>
  <si>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</si>
  <si>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</si>
  <si>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</si>
  <si>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</si>
  <si>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</si>
  <si>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</si>
  <si>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</si>
  <si>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</si>
  <si>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</si>
  <si>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</si>
  <si>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</si>
  <si>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</si>
  <si>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</si>
  <si>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</si>
  <si>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</si>
  <si>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</si>
  <si>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</si>
  <si>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</si>
  <si>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</si>
  <si>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</si>
  <si>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</si>
  <si>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</si>
  <si>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</si>
  <si>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</si>
  <si>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</si>
  <si>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</si>
  <si>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</si>
  <si>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</si>
  <si>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</si>
  <si>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</si>
  <si>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</si>
  <si>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</si>
  <si>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</si>
  <si>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</si>
  <si>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</si>
  <si>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</si>
  <si>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</si>
  <si>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</si>
  <si>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</si>
  <si>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</si>
  <si>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</si>
  <si>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</si>
  <si>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</si>
  <si>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</si>
  <si>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</si>
  <si>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</si>
  <si>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</si>
  <si>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</si>
  <si>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</si>
  <si>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</si>
  <si>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</si>
  <si>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</si>
  <si>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</si>
  <si>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</si>
  <si>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</si>
  <si>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</si>
  <si>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</si>
  <si>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</si>
  <si>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</si>
  <si>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</si>
  <si>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</si>
  <si>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</si>
  <si>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</si>
  <si>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</si>
  <si>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</si>
  <si>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</si>
  <si>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</si>
  <si>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</si>
  <si>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</si>
  <si>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</si>
  <si>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</si>
  <si>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</si>
  <si>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</si>
  <si>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</si>
  <si>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</si>
  <si>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</si>
  <si>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</si>
  <si>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</si>
  <si>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</si>
  <si>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</si>
  <si>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</si>
  <si>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</si>
  <si>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</si>
  <si>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</si>
  <si>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</si>
  <si>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</si>
  <si>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</si>
  <si>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</si>
  <si>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</si>
  <si>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</si>
  <si>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</si>
  <si>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</si>
  <si>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</si>
  <si>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</si>
  <si>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</si>
  <si>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</si>
  <si>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</si>
  <si>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</si>
  <si>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</si>
  <si>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</si>
  <si>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</si>
  <si>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</si>
  <si>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</si>
  <si>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</si>
  <si>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</si>
  <si>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</si>
  <si>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</si>
  <si>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</si>
  <si>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</si>
  <si>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</si>
  <si>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</si>
  <si>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</si>
  <si>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</si>
  <si>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</si>
  <si>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</si>
  <si>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</si>
  <si>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</si>
  <si>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</si>
  <si>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</si>
  <si>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</si>
  <si>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</si>
  <si>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</si>
  <si>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</si>
  <si>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</si>
  <si>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</si>
  <si>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</si>
  <si>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</si>
  <si>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</si>
  <si>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</si>
  <si>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</si>
  <si>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</si>
  <si>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</si>
  <si>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</si>
  <si>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</si>
  <si>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</si>
  <si>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</si>
  <si>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</si>
  <si>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</si>
  <si>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</si>
  <si>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</si>
  <si>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</si>
  <si>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</si>
  <si>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</si>
  <si>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</si>
  <si>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</si>
  <si>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</si>
  <si>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</si>
  <si>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</si>
  <si>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</si>
  <si>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</si>
  <si>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</si>
  <si>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</si>
  <si>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</si>
  <si>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</si>
  <si>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</si>
  <si>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</si>
  <si>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</si>
  <si>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</si>
  <si>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</si>
  <si>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</si>
  <si>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</si>
  <si>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</si>
  <si>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</si>
  <si>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</si>
  <si>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</si>
  <si>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</si>
  <si>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</si>
  <si>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</si>
  <si>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</si>
  <si>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</si>
  <si>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</si>
  <si>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</si>
  <si>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</si>
  <si>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</si>
  <si>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</si>
  <si>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</si>
  <si>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</si>
  <si>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</si>
  <si>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</si>
  <si>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</si>
  <si>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</si>
  <si>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</si>
  <si>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</si>
  <si>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</si>
  <si>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</si>
  <si>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</si>
  <si>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</si>
  <si>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</si>
  <si>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</si>
  <si>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</si>
  <si>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</si>
  <si>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</si>
  <si>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</si>
  <si>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</si>
  <si>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</si>
  <si>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</si>
  <si>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</si>
  <si>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</si>
  <si>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</si>
  <si>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</si>
  <si>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</si>
  <si>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</si>
  <si>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</si>
  <si>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</si>
  <si>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</si>
  <si>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</si>
  <si>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</si>
  <si>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</si>
  <si>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</si>
  <si>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</si>
  <si>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</si>
  <si>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</si>
  <si>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</si>
  <si>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</si>
  <si>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</si>
  <si>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</si>
  <si>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</si>
  <si>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</si>
  <si>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</si>
  <si>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</si>
  <si>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</si>
  <si>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</si>
  <si>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</si>
  <si>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</si>
  <si>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</si>
  <si>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</si>
  <si>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</si>
  <si>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</si>
  <si>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</si>
  <si>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</si>
  <si>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</si>
  <si>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</si>
  <si>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</si>
  <si>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</si>
  <si>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</si>
  <si>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</si>
  <si>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</si>
  <si>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</si>
  <si>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</si>
  <si>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</si>
  <si>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</si>
  <si>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</si>
  <si>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</si>
  <si>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</si>
  <si>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</si>
  <si>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</si>
  <si>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</si>
  <si>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</si>
  <si>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</si>
  <si>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</si>
  <si>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</si>
  <si>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</si>
  <si>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</si>
  <si>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</si>
  <si>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</si>
  <si>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</si>
  <si>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</si>
  <si>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</si>
  <si>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</si>
  <si>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</si>
  <si>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</si>
  <si>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</si>
  <si>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</si>
  <si>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</si>
  <si>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</si>
  <si>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</si>
  <si>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</si>
  <si>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</si>
  <si>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</si>
  <si>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</si>
  <si>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</si>
  <si>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</si>
  <si>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</si>
  <si>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</si>
  <si>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</si>
  <si>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</si>
  <si>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</si>
  <si>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</si>
  <si>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</si>
  <si>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</si>
  <si>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</si>
  <si>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</si>
  <si>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</si>
  <si>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</si>
  <si>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</si>
  <si>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</si>
  <si>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</si>
  <si>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</si>
  <si>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</si>
  <si>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</si>
  <si>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</si>
  <si>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</si>
  <si>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</si>
  <si>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</si>
  <si>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</si>
  <si>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</si>
  <si>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</si>
  <si>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</si>
  <si>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</si>
  <si>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</si>
  <si>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</si>
  <si>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</si>
  <si>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</si>
  <si>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</si>
  <si>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</si>
  <si>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</si>
  <si>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</si>
  <si>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</si>
  <si>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</si>
  <si>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</si>
  <si>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</si>
  <si>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</si>
  <si>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</si>
  <si>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</si>
  <si>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</si>
  <si>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</si>
  <si>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</si>
  <si>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</si>
  <si>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</si>
  <si>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</si>
  <si>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</si>
  <si>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</si>
  <si>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</si>
  <si>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</si>
  <si>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</si>
  <si>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</si>
  <si>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</si>
  <si>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</si>
  <si>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</si>
  <si>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</si>
  <si>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</si>
  <si>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</si>
  <si>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</si>
  <si>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</si>
  <si>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</si>
  <si>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</si>
  <si>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</si>
  <si>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</si>
  <si>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</si>
  <si>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</si>
  <si>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</si>
  <si>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</si>
  <si>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</si>
  <si>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</si>
  <si>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</si>
  <si>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</si>
  <si>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</si>
  <si>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</si>
  <si>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</si>
  <si>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</si>
  <si>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</si>
  <si>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</si>
  <si>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</si>
  <si>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</si>
  <si>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</si>
  <si>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</si>
  <si>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</si>
  <si>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</si>
  <si>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</si>
  <si>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</si>
  <si>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</si>
  <si>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</si>
  <si>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</si>
  <si>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</si>
  <si>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</si>
  <si>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</si>
  <si>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</si>
  <si>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</si>
  <si>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</si>
  <si>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</si>
  <si>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</si>
  <si>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</si>
  <si>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</si>
  <si>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</si>
  <si>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</si>
  <si>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</si>
  <si>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</si>
  <si>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</si>
  <si>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</si>
  <si>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</si>
  <si>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</si>
  <si>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</si>
  <si>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</si>
  <si>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</si>
  <si>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</si>
  <si>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</si>
  <si>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</si>
  <si>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</si>
  <si>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</si>
  <si>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</si>
  <si>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</si>
  <si>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</si>
  <si>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</si>
  <si>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</si>
  <si>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</si>
  <si>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</si>
  <si>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</si>
  <si>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</si>
  <si>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</si>
  <si>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</si>
  <si>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</si>
  <si>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</si>
  <si>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</si>
  <si>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</si>
  <si>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</si>
  <si>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</si>
  <si>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</si>
  <si>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</si>
  <si>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</si>
  <si>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</si>
  <si>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</si>
  <si>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</si>
  <si>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</si>
  <si>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</si>
  <si>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</si>
  <si>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</si>
  <si>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</si>
  <si>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</si>
  <si>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</si>
  <si>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</si>
  <si>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</si>
  <si>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</si>
  <si>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</si>
  <si>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</si>
  <si>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</si>
  <si>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</si>
  <si>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</si>
  <si>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</si>
  <si>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</si>
  <si>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</si>
  <si>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</si>
  <si>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</si>
  <si>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</si>
  <si>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</si>
  <si>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</si>
  <si>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</si>
  <si>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</si>
  <si>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</si>
  <si>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</si>
  <si>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</si>
  <si>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</si>
  <si>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</si>
  <si>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</si>
  <si>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</si>
  <si>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</si>
  <si>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</si>
  <si>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</si>
  <si>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</si>
  <si>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</si>
  <si>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</si>
  <si>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</si>
  <si>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</si>
  <si>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</si>
  <si>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</si>
  <si>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</si>
  <si>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</si>
  <si>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</si>
  <si>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</si>
  <si>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</si>
  <si>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</si>
  <si>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</si>
  <si>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</si>
  <si>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</si>
  <si>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</si>
  <si>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</si>
  <si>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</si>
  <si>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</si>
  <si>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</si>
  <si>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</si>
  <si>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</si>
  <si>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</si>
  <si>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</si>
  <si>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</si>
  <si>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</si>
  <si>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</si>
  <si>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</si>
  <si>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</si>
  <si>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</si>
  <si>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</si>
  <si>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</si>
  <si>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</si>
  <si>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</si>
  <si>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</si>
  <si>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</si>
  <si>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</si>
  <si>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</si>
  <si>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</si>
  <si>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</si>
  <si>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</si>
  <si>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</si>
  <si>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</si>
  <si>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</si>
  <si>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</si>
  <si>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</si>
  <si>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</si>
  <si>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</si>
  <si>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</si>
  <si>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</si>
  <si>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</si>
  <si>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</si>
  <si>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</si>
  <si>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</si>
  <si>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</si>
  <si>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</si>
  <si>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</si>
  <si>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</si>
  <si>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</si>
  <si>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</si>
  <si>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</si>
  <si>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</si>
  <si>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</si>
  <si>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</si>
  <si>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</si>
  <si>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</si>
  <si>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</si>
  <si>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</si>
  <si>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</si>
  <si>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</si>
  <si>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</si>
  <si>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</si>
  <si>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</si>
  <si>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</si>
  <si>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</si>
  <si>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</si>
  <si>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</si>
  <si>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</si>
  <si>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</si>
  <si>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</si>
  <si>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</si>
  <si>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</si>
  <si>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</si>
  <si>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</si>
  <si>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</si>
  <si>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</si>
  <si>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</si>
  <si>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</si>
  <si>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</si>
  <si>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</si>
  <si>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</si>
  <si>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</si>
  <si>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</si>
  <si>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</si>
  <si>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</si>
  <si>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</si>
  <si>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</si>
  <si>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</si>
  <si>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</si>
  <si>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</si>
  <si>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</si>
  <si>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</si>
  <si>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</si>
  <si>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</si>
  <si>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</si>
  <si>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</si>
  <si>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</si>
  <si>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</si>
  <si>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</si>
  <si>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</si>
  <si>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</si>
  <si>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</si>
  <si>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</si>
  <si>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</si>
  <si>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</si>
  <si>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</si>
  <si>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</si>
  <si>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</si>
  <si>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</si>
  <si>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</si>
  <si>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</si>
  <si>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</si>
  <si>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</si>
  <si>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</si>
  <si>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</si>
  <si>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</si>
  <si>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</si>
  <si>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</si>
  <si>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</si>
  <si>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</si>
  <si>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</si>
  <si>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</si>
  <si>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</si>
  <si>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</si>
  <si>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</si>
  <si>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</si>
  <si>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</si>
  <si>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</si>
  <si>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</si>
  <si>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</si>
  <si>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</si>
  <si>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</si>
  <si>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</si>
  <si>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</si>
  <si>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</si>
  <si>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</si>
  <si>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</si>
  <si>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</si>
  <si>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</si>
  <si>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</si>
  <si>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</si>
  <si>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</si>
  <si>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</si>
  <si>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</si>
  <si>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</si>
  <si>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</si>
  <si>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</si>
  <si>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</si>
  <si>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</si>
  <si>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</si>
  <si>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</si>
  <si>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</si>
  <si>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</si>
  <si>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</si>
  <si>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</si>
  <si>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</si>
  <si>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</si>
  <si>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</si>
  <si>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</si>
  <si>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</si>
  <si>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</si>
  <si>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</si>
  <si>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</si>
  <si>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</si>
  <si>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</si>
  <si>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</si>
  <si>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</si>
  <si>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</si>
  <si>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</si>
  <si>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</si>
  <si>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</si>
  <si>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</si>
  <si>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</si>
  <si>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</si>
  <si>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</si>
  <si>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</si>
  <si>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</si>
  <si>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</si>
  <si>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</si>
  <si>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</si>
  <si>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</si>
  <si>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</si>
  <si>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</si>
  <si>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</si>
  <si>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</si>
  <si>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</si>
  <si>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</si>
  <si>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</si>
  <si>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</si>
  <si>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</si>
  <si>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</si>
  <si>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</si>
  <si>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</si>
  <si>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</si>
  <si>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</si>
  <si>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</si>
  <si>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</si>
  <si>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</si>
  <si>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</si>
  <si>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</si>
  <si>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</si>
  <si>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</si>
  <si>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</si>
  <si>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</si>
  <si>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</si>
  <si>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</si>
  <si>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</si>
  <si>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</si>
  <si>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</si>
  <si>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</si>
  <si>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</si>
  <si>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</si>
  <si>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</si>
  <si>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</si>
  <si>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</si>
  <si>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</si>
  <si>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</si>
  <si>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</si>
  <si>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</si>
  <si>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</si>
  <si>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</si>
  <si>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</si>
  <si>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</si>
  <si>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</si>
  <si>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</si>
  <si>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</si>
  <si>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</si>
  <si>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</si>
  <si>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</si>
  <si>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</si>
  <si>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</si>
  <si>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</si>
  <si>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</si>
  <si>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</si>
  <si>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</si>
  <si>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</si>
  <si>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</si>
  <si>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</si>
  <si>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</si>
  <si>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</si>
  <si>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</si>
  <si>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</si>
  <si>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</si>
  <si>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</si>
  <si>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</si>
  <si>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</si>
  <si>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</si>
  <si>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</si>
  <si>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</si>
  <si>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</si>
  <si>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</si>
  <si>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</si>
  <si>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</si>
  <si>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</si>
  <si>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</si>
  <si>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</si>
  <si>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</si>
  <si>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</si>
  <si>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</si>
  <si>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</si>
  <si>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</si>
  <si>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</si>
  <si>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</si>
  <si>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</si>
  <si>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</si>
  <si>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</si>
  <si>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</si>
  <si>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</si>
  <si>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</si>
  <si>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</si>
  <si>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</si>
  <si>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</si>
  <si>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</si>
  <si>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</si>
  <si>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</si>
  <si>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</si>
  <si>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</si>
  <si>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</si>
  <si>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</si>
  <si>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</si>
  <si>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</si>
  <si>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</si>
  <si>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</si>
  <si>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</si>
  <si>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</si>
  <si>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</si>
  <si>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</si>
  <si>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</si>
  <si>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</si>
  <si>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</si>
  <si>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</si>
  <si>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</si>
  <si>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</si>
  <si>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</si>
  <si>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</si>
  <si>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</si>
  <si>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</si>
  <si>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</si>
  <si>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</si>
  <si>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</si>
  <si>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</si>
  <si>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</si>
  <si>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</si>
  <si>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</si>
  <si>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</si>
  <si>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</si>
  <si>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</si>
  <si>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</si>
  <si>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</si>
  <si>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</si>
  <si>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</si>
  <si>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</si>
  <si>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</si>
  <si>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</si>
  <si>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</si>
  <si>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</si>
  <si>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</si>
  <si>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</si>
  <si>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</si>
  <si>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</si>
  <si>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</si>
  <si>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</si>
  <si>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</si>
  <si>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</si>
  <si>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</si>
  <si>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</si>
  <si>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</si>
  <si>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</si>
  <si>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</si>
  <si>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</si>
  <si>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</si>
  <si>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</si>
  <si>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</si>
  <si>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</si>
  <si>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</si>
  <si>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</si>
  <si>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</si>
  <si>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</si>
  <si>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</si>
  <si>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</si>
  <si>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</si>
  <si>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</si>
  <si>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</si>
  <si>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</si>
  <si>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</si>
  <si>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</si>
  <si>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</si>
  <si>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</si>
  <si>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</si>
  <si>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</si>
  <si>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</si>
  <si>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</si>
  <si>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</si>
  <si>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</si>
  <si>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</si>
  <si>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</si>
  <si>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</si>
  <si>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</si>
  <si>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</si>
  <si>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</si>
  <si>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</si>
  <si>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</si>
  <si>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</si>
  <si>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</si>
  <si>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</si>
  <si>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</si>
  <si>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</si>
  <si>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</si>
  <si>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</si>
  <si>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</si>
  <si>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</si>
  <si>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</si>
  <si>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</si>
  <si>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</si>
  <si>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</si>
  <si>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</si>
  <si>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</si>
  <si>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</si>
  <si>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</si>
  <si>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</si>
  <si>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</si>
  <si>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</si>
  <si>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</si>
  <si>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</si>
  <si>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</si>
  <si>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</si>
  <si>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</si>
  <si>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</si>
  <si>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</si>
  <si>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</si>
  <si>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</si>
  <si>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</si>
  <si>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</si>
  <si>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</si>
  <si>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</si>
  <si>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</si>
  <si>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</si>
  <si>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</si>
  <si>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</si>
  <si>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</si>
  <si>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</si>
  <si>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</si>
  <si>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</si>
  <si>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</si>
  <si>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</si>
  <si>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</si>
  <si>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</si>
  <si>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</si>
  <si>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</si>
  <si>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</si>
  <si>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</si>
  <si>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</si>
  <si>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</si>
  <si>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</si>
  <si>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</si>
  <si>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</si>
  <si>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</si>
  <si>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</si>
  <si>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</si>
  <si>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</si>
  <si>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</si>
  <si>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</si>
  <si>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</si>
  <si>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</si>
  <si>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</si>
  <si>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</si>
  <si>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</si>
  <si>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</si>
  <si>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</si>
  <si>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</si>
  <si>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</si>
  <si>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</si>
  <si>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</si>
  <si>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</si>
  <si>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</si>
  <si>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</si>
  <si>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</si>
  <si>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</si>
  <si>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</si>
  <si>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</si>
  <si>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</si>
  <si>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</si>
  <si>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</si>
  <si>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</si>
  <si>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</si>
  <si>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</si>
  <si>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</si>
  <si>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</si>
  <si>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</si>
  <si>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</si>
  <si>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</si>
  <si>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</si>
  <si>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</si>
  <si>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</si>
  <si>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</si>
  <si>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</si>
  <si>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</si>
  <si>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</si>
  <si>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</si>
  <si>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</si>
  <si>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</si>
  <si>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</si>
  <si>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</si>
  <si>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</si>
  <si>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</si>
  <si>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</si>
  <si>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</si>
  <si>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</si>
  <si>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</si>
  <si>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</si>
  <si>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</si>
  <si>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</si>
  <si>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</si>
  <si>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</si>
  <si>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</si>
  <si>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</si>
  <si>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</si>
  <si>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</si>
  <si>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</si>
  <si>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</si>
  <si>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</si>
  <si>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</si>
  <si>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</si>
  <si>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</si>
  <si>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</si>
  <si>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</si>
  <si>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</si>
  <si>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</si>
  <si>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</si>
  <si>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</si>
  <si>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</si>
  <si>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</si>
  <si>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</si>
  <si>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</si>
  <si>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</si>
  <si>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</si>
  <si>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</si>
  <si>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</si>
  <si>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</si>
  <si>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</si>
  <si>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</si>
  <si>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</si>
  <si>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</si>
  <si>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</si>
  <si>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</si>
  <si>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</si>
  <si>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</si>
  <si>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</si>
  <si>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</si>
  <si>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</si>
  <si>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</si>
  <si>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</si>
  <si>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</si>
  <si>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</si>
  <si>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</si>
  <si>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</si>
  <si>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</si>
  <si>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</si>
  <si>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</si>
  <si>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</si>
  <si>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</si>
  <si>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</si>
  <si>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</si>
  <si>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</si>
  <si>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</si>
  <si>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</si>
  <si>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</si>
  <si>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</si>
  <si>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</si>
  <si>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</si>
  <si>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</si>
  <si>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</si>
  <si>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</si>
  <si>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</si>
  <si>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</si>
  <si>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</si>
  <si>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</si>
  <si>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</si>
  <si>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</si>
  <si>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</si>
  <si>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</si>
  <si>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</si>
  <si>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</si>
  <si>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</si>
  <si>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</si>
  <si>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</si>
  <si>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</si>
  <si>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</si>
  <si>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</si>
  <si>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</si>
  <si>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</si>
  <si>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</si>
  <si>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</si>
  <si>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</si>
  <si>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</si>
  <si>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</si>
  <si>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</si>
  <si>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</si>
  <si>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</si>
  <si>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</si>
  <si>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</si>
  <si>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</si>
  <si>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</si>
  <si>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</si>
  <si>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</si>
  <si>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</si>
  <si>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</si>
  <si>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</si>
  <si>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</si>
  <si>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</si>
  <si>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</si>
  <si>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</si>
  <si>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</si>
  <si>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</si>
  <si>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</si>
  <si>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</si>
  <si>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</si>
  <si>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</si>
  <si>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</si>
  <si>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</si>
  <si>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</si>
  <si>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</si>
  <si>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</si>
  <si>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</si>
  <si>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</si>
  <si>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</si>
  <si>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</si>
  <si>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</si>
  <si>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</si>
  <si>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</si>
  <si>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</si>
  <si>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</si>
  <si>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</si>
  <si>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</si>
  <si>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</si>
  <si>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</si>
  <si>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</si>
  <si>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</si>
  <si>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</si>
  <si>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</si>
  <si>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</si>
  <si>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</si>
  <si>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</si>
  <si>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</si>
  <si>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</si>
  <si>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</si>
  <si>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</si>
  <si>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</si>
  <si>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</si>
  <si>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</si>
  <si>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</si>
  <si>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</si>
  <si>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</si>
  <si>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</si>
  <si>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</si>
  <si>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</si>
  <si>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</si>
  <si>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</si>
  <si>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</si>
  <si>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</si>
  <si>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</si>
  <si>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</si>
  <si>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</si>
  <si>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</si>
  <si>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</si>
  <si>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</si>
  <si>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</si>
  <si>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</si>
  <si>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</si>
  <si>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</si>
  <si>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</si>
  <si>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</si>
  <si>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</si>
  <si>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</si>
  <si>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</si>
  <si>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</si>
  <si>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</si>
  <si>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</si>
  <si>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</si>
  <si>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</si>
  <si>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</si>
  <si>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</si>
  <si>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</si>
  <si>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</si>
  <si>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</si>
  <si>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</si>
  <si>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</si>
  <si>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</si>
  <si>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</si>
  <si>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</si>
  <si>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</si>
  <si>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</si>
  <si>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</si>
  <si>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</si>
  <si>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</si>
  <si>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</si>
  <si>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</si>
  <si>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</si>
  <si>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</si>
  <si>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</si>
  <si>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</si>
  <si>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</si>
  <si>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</si>
  <si>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</si>
  <si>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</si>
  <si>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</si>
  <si>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</si>
  <si>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</si>
  <si>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</si>
  <si>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</si>
  <si>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</si>
  <si>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</si>
  <si>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</si>
  <si>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</si>
  <si>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</si>
  <si>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</si>
  <si>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</si>
  <si>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</si>
  <si>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</si>
  <si>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</si>
  <si>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</si>
  <si>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</si>
  <si>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</si>
  <si>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</si>
  <si>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</si>
  <si>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</si>
  <si>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</si>
  <si>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</si>
  <si>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</si>
  <si>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</si>
  <si>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</si>
  <si>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</si>
  <si>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</si>
  <si>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</si>
  <si>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</si>
  <si>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</si>
  <si>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</si>
  <si>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</si>
  <si>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</si>
  <si>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</si>
  <si>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</si>
  <si>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</si>
  <si>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</si>
  <si>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</si>
  <si>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</si>
  <si>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</si>
  <si>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</si>
  <si>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</si>
  <si>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</si>
  <si>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</si>
  <si>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</si>
  <si>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</si>
  <si>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</si>
  <si>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</si>
  <si>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</si>
  <si>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</si>
  <si>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</si>
  <si>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</si>
  <si>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</si>
  <si>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</si>
  <si>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</si>
  <si>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</si>
  <si>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</si>
  <si>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</si>
  <si>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</si>
  <si>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</si>
  <si>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</si>
  <si>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</si>
  <si>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</si>
  <si>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</si>
  <si>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</si>
  <si>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</si>
  <si>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</si>
  <si>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</si>
  <si>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</si>
  <si>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</si>
  <si>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</si>
  <si>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</si>
  <si>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</si>
  <si>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</si>
  <si>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</si>
  <si>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</si>
  <si>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</si>
  <si>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</si>
  <si>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</si>
  <si>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</si>
  <si>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</si>
  <si>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</si>
  <si>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</si>
  <si>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</si>
  <si>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</si>
  <si>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</si>
  <si>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</si>
  <si>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</si>
  <si>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</si>
  <si>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</si>
  <si>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</si>
  <si>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</si>
  <si>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</si>
  <si>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</si>
  <si>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</si>
  <si>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</si>
  <si>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</si>
  <si>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</si>
  <si>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</si>
  <si>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</si>
  <si>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</si>
  <si>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</si>
  <si>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</si>
  <si>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</si>
  <si>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</si>
  <si>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</si>
  <si>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</si>
  <si>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</si>
  <si>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</si>
  <si>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</si>
  <si>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</si>
  <si>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</si>
  <si>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</si>
  <si>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</si>
  <si>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</si>
  <si>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</si>
  <si>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</si>
  <si>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</si>
  <si>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</si>
  <si>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</si>
  <si>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</si>
  <si>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</si>
  <si>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</si>
  <si>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</si>
  <si>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</si>
  <si>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</si>
  <si>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</si>
  <si>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</si>
  <si>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</si>
  <si>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</si>
  <si>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</si>
  <si>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</si>
  <si>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</si>
  <si>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</si>
  <si>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</si>
  <si>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</si>
  <si>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</si>
  <si>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</si>
  <si>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</si>
  <si>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</si>
  <si>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</si>
  <si>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</si>
  <si>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</si>
  <si>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</si>
  <si>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</si>
  <si>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</si>
  <si>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</si>
  <si>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</si>
  <si>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</si>
  <si>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</si>
  <si>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</si>
  <si>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</si>
  <si>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</si>
  <si>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</si>
  <si>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</si>
  <si>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</si>
  <si>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</si>
  <si>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</si>
  <si>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</si>
  <si>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</si>
  <si>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</si>
  <si>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</si>
  <si>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</si>
  <si>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</si>
  <si>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</si>
  <si>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</si>
  <si>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</si>
  <si>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</si>
  <si>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</si>
  <si>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</si>
  <si>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</si>
  <si>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</si>
  <si>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</si>
  <si>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</si>
  <si>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</si>
  <si>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</si>
  <si>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</si>
  <si>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</si>
  <si>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</si>
  <si>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</si>
  <si>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</si>
  <si>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</si>
  <si>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</si>
  <si>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</si>
  <si>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</si>
  <si>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</si>
  <si>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</si>
  <si>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</si>
  <si>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</si>
  <si>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</si>
  <si>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</si>
  <si>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</si>
  <si>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</si>
  <si>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</si>
  <si>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</si>
  <si>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</si>
  <si>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</si>
  <si>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</si>
  <si>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</si>
  <si>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</si>
  <si>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</si>
  <si>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</si>
  <si>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</si>
  <si>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</si>
  <si>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</si>
  <si>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</si>
  <si>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</si>
  <si>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</si>
  <si>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</si>
  <si>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</si>
  <si>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</si>
  <si>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</si>
  <si>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</si>
  <si>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</si>
  <si>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</si>
  <si>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</si>
  <si>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</si>
  <si>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</si>
  <si>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</si>
  <si>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</si>
  <si>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</si>
  <si>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</si>
  <si>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</si>
  <si>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</si>
  <si>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</si>
  <si>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</si>
  <si>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</si>
  <si>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</si>
  <si>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</si>
  <si>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</si>
  <si>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</si>
  <si>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</si>
  <si>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</si>
  <si>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</si>
  <si>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</si>
  <si>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</si>
  <si>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</si>
  <si>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</si>
  <si>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</si>
  <si>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</si>
  <si>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</si>
  <si>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</si>
  <si>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</si>
  <si>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</si>
  <si>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</si>
  <si>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</si>
  <si>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</si>
  <si>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</si>
  <si>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</si>
  <si>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</si>
  <si>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</si>
  <si>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</si>
  <si>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</si>
  <si>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</si>
  <si>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</si>
  <si>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</si>
  <si>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</si>
  <si>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</si>
  <si>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</si>
  <si>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</si>
  <si>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</si>
  <si>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</si>
  <si>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</si>
  <si>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</si>
  <si>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</si>
  <si>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</si>
  <si>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</si>
  <si>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</si>
  <si>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</si>
  <si>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</si>
  <si>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</si>
  <si>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</si>
  <si>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</si>
  <si>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</si>
  <si>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</si>
  <si>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</si>
  <si>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</si>
  <si>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</si>
  <si>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</si>
  <si>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</si>
  <si>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</si>
  <si>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</si>
  <si>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</si>
  <si>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</si>
  <si>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</si>
  <si>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</si>
  <si>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</si>
  <si>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</si>
  <si>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</si>
  <si>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</si>
  <si>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</si>
  <si>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</si>
  <si>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</si>
  <si>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</si>
  <si>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</si>
  <si>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</si>
  <si>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</si>
  <si>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</si>
  <si>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</si>
  <si>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</si>
  <si>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</si>
  <si>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</si>
  <si>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</si>
  <si>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</si>
  <si>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</si>
  <si>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</si>
  <si>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</si>
  <si>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</si>
  <si>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</si>
  <si>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</si>
  <si>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</si>
  <si>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</si>
  <si>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</si>
  <si>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</si>
  <si>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</si>
  <si>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</si>
  <si>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</si>
  <si>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</si>
  <si>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</si>
  <si>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</si>
  <si>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</si>
  <si>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</si>
  <si>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</si>
  <si>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</si>
  <si>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</si>
  <si>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</si>
  <si>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</si>
  <si>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</si>
  <si>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</si>
  <si>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</si>
  <si>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</si>
  <si>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</si>
  <si>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</si>
  <si>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</si>
  <si>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</si>
  <si>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</si>
  <si>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</si>
  <si>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</si>
  <si>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</si>
  <si>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</si>
  <si>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</si>
  <si>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</si>
  <si>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</si>
  <si>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</si>
  <si>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</si>
  <si>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</si>
  <si>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</si>
  <si>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</si>
  <si>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</si>
  <si>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</si>
  <si>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</si>
  <si>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</si>
  <si>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</si>
  <si>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</si>
  <si>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</si>
  <si>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</si>
  <si>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</si>
  <si>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</si>
  <si>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</si>
  <si>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</si>
  <si>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</si>
  <si>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</si>
  <si>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</si>
  <si>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</si>
  <si>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</si>
  <si>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</si>
  <si>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</si>
  <si>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</si>
  <si>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</si>
  <si>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</si>
  <si>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</si>
  <si>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</si>
  <si>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</si>
  <si>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</si>
  <si>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</si>
  <si>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</si>
  <si>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</si>
  <si>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</si>
  <si>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</si>
  <si>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</si>
  <si>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</si>
  <si>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</si>
  <si>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</si>
  <si>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</si>
  <si>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</si>
  <si>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</si>
  <si>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</si>
  <si>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</si>
  <si>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</si>
  <si>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</si>
  <si>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</si>
  <si>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</si>
  <si>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</si>
  <si>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</si>
  <si>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</si>
  <si>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</si>
  <si>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</si>
  <si>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</si>
  <si>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</si>
  <si>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</si>
  <si>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</si>
  <si>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</si>
  <si>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</si>
  <si>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</si>
  <si>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</si>
  <si>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</si>
  <si>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</si>
  <si>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</si>
  <si>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</si>
  <si>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</si>
  <si>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</si>
  <si>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</si>
  <si>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</si>
  <si>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</si>
  <si>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</si>
  <si>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</si>
  <si>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</si>
  <si>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</si>
  <si>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</si>
  <si>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</si>
  <si>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</si>
  <si>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</si>
  <si>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</si>
  <si>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</si>
  <si>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</si>
  <si>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</si>
  <si>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</si>
  <si>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</si>
  <si>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</si>
  <si>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</si>
  <si>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</si>
  <si>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</si>
  <si>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</si>
  <si>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</si>
  <si>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</si>
  <si>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</si>
  <si>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</si>
  <si>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</si>
  <si>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</si>
  <si>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</si>
  <si>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</si>
  <si>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</si>
  <si>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</si>
  <si>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</si>
  <si>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</si>
  <si>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</si>
  <si>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</si>
  <si>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</si>
  <si>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</si>
  <si>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</si>
  <si>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</si>
  <si>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</si>
  <si>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</si>
  <si>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</si>
  <si>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</si>
  <si>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</si>
  <si>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</si>
  <si>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</si>
  <si>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</si>
  <si>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</si>
  <si>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</si>
  <si>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</si>
  <si>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</si>
  <si>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</si>
  <si>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</si>
  <si>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</si>
  <si>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</si>
  <si>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</si>
  <si>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</si>
  <si>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</si>
  <si>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</si>
  <si>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</si>
  <si>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</si>
  <si>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</si>
  <si>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</si>
  <si>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</si>
  <si>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</si>
  <si>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</si>
  <si>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</si>
  <si>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</si>
  <si>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</si>
  <si>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</si>
  <si>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</si>
  <si>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</si>
  <si>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</si>
  <si>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</si>
  <si>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</si>
  <si>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</si>
  <si>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</si>
  <si>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</si>
  <si>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</si>
  <si>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</si>
  <si>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</si>
  <si>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</si>
  <si>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</si>
  <si>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</si>
  <si>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</si>
  <si>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</si>
  <si>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</si>
  <si>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</si>
  <si>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</si>
  <si>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</si>
  <si>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</si>
  <si>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</si>
  <si>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</si>
  <si>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</si>
  <si>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</si>
  <si>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</si>
  <si>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</si>
  <si>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</si>
  <si>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</si>
  <si>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</si>
  <si>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</si>
  <si>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</si>
  <si>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</si>
  <si>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</si>
  <si>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</si>
  <si>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</si>
  <si>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</si>
  <si>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</si>
  <si>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</si>
  <si>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</si>
  <si>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</si>
  <si>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</si>
  <si>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</si>
  <si>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</si>
  <si>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</si>
  <si>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</si>
  <si>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</si>
  <si>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</si>
  <si>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</si>
  <si>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</si>
  <si>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</si>
  <si>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</si>
  <si>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</si>
  <si>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</si>
  <si>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</si>
  <si>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</si>
  <si>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</si>
  <si>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</si>
  <si>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</si>
  <si>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</si>
  <si>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</si>
  <si>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</si>
  <si>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</si>
  <si>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</si>
  <si>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</si>
  <si>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</si>
  <si>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</si>
  <si>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</si>
  <si>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</si>
  <si>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</si>
  <si>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</si>
  <si>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</si>
  <si>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</si>
  <si>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</si>
  <si>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</si>
  <si>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</si>
  <si>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</si>
  <si>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</si>
  <si>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</si>
  <si>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</si>
  <si>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</si>
  <si>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</si>
  <si>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</si>
  <si>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</si>
  <si>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</si>
  <si>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</si>
  <si>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</si>
  <si>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</si>
  <si>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</si>
  <si>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</si>
  <si>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</si>
  <si>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</si>
  <si>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</si>
  <si>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</si>
  <si>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</si>
  <si>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</si>
  <si>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</si>
  <si>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</si>
  <si>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</si>
  <si>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</si>
  <si>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</si>
  <si>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</si>
  <si>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</si>
  <si>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</si>
  <si>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</si>
  <si>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</si>
  <si>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</si>
  <si>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</si>
  <si>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</si>
  <si>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</si>
  <si>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</si>
  <si>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</si>
  <si>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</si>
  <si>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</si>
  <si>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</si>
  <si>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</si>
  <si>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</si>
  <si>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</si>
  <si>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</si>
  <si>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</si>
  <si>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</si>
  <si>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</si>
  <si>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</si>
  <si>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</si>
  <si>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</si>
  <si>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</si>
  <si>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</si>
  <si>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</si>
  <si>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</si>
  <si>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</si>
  <si>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</si>
  <si>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</si>
  <si>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</si>
  <si>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</si>
  <si>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</si>
  <si>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</si>
  <si>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</si>
  <si>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</si>
  <si>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</si>
  <si>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</si>
  <si>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</si>
  <si>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</si>
  <si>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</si>
  <si>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</si>
  <si>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</si>
  <si>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</si>
  <si>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</si>
  <si>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</si>
  <si>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</si>
  <si>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</si>
  <si>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</si>
  <si>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</si>
  <si>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</si>
  <si>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</si>
  <si>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</si>
  <si>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</si>
  <si>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</si>
  <si>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</si>
  <si>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</si>
  <si>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</si>
  <si>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</si>
  <si>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</si>
  <si>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</si>
  <si>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</si>
  <si>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</si>
  <si>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</si>
  <si>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</si>
  <si>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</si>
  <si>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</si>
  <si>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</si>
  <si>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</si>
  <si>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</si>
  <si>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</si>
  <si>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</si>
  <si>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</si>
  <si>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</si>
  <si>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</si>
  <si>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</si>
  <si>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</si>
  <si>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</si>
  <si>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</si>
  <si>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</si>
  <si>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</si>
  <si>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</si>
  <si>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</si>
  <si>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</si>
  <si>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</si>
  <si>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</si>
  <si>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</si>
  <si>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</si>
  <si>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</si>
  <si>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</si>
  <si>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</si>
  <si>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</si>
  <si>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</si>
  <si>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</si>
  <si>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</si>
  <si>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</si>
  <si>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</si>
  <si>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</si>
  <si>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</si>
  <si>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</si>
  <si>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</si>
  <si>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</si>
  <si>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</si>
  <si>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</si>
  <si>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</si>
  <si>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</si>
  <si>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</si>
  <si>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</si>
  <si>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</si>
  <si>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</si>
  <si>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</si>
  <si>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</si>
  <si>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</si>
  <si>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</si>
  <si>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</si>
  <si>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</si>
  <si>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</si>
  <si>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</si>
  <si>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</si>
  <si>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</si>
  <si>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</si>
  <si>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</si>
  <si>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</si>
  <si>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</si>
  <si>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</si>
  <si>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</si>
  <si>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</si>
  <si>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</si>
  <si>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</si>
  <si>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</si>
  <si>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</si>
  <si>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</si>
  <si>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</si>
  <si>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</si>
  <si>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</si>
  <si>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</si>
  <si>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</si>
  <si>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</si>
  <si>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</si>
  <si>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</si>
  <si>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</si>
  <si>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</si>
  <si>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</si>
  <si>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</si>
  <si>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</si>
  <si>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</si>
  <si>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</si>
  <si>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</si>
  <si>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</si>
  <si>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</si>
  <si>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</si>
  <si>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</si>
  <si>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</si>
  <si>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</si>
  <si>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</si>
  <si>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</si>
  <si>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</si>
  <si>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</si>
  <si>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</si>
  <si>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</si>
  <si>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</si>
  <si>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</si>
  <si>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</si>
  <si>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</si>
  <si>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</si>
  <si>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</si>
  <si>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</si>
  <si>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</si>
  <si>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</si>
  <si>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</si>
  <si>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</si>
  <si>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</si>
  <si>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</si>
  <si>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</si>
  <si>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</si>
  <si>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</si>
  <si>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</si>
  <si>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</si>
  <si>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</si>
  <si>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</si>
  <si>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</si>
  <si>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</si>
  <si>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</si>
  <si>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</si>
  <si>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</si>
  <si>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</si>
  <si>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</si>
  <si>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</si>
  <si>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</si>
  <si>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</si>
  <si>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</si>
  <si>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</si>
  <si>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</si>
  <si>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</si>
  <si>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</si>
  <si>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</si>
  <si>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</si>
  <si>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</si>
  <si>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</si>
  <si>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</si>
  <si>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</si>
  <si>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</si>
  <si>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</si>
  <si>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</si>
  <si>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</si>
  <si>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</si>
  <si>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</si>
  <si>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</si>
  <si>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</si>
  <si>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</si>
  <si>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</si>
  <si>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</si>
  <si>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</si>
  <si>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</si>
  <si>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</si>
  <si>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</si>
  <si>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</si>
  <si>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</si>
  <si>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</si>
  <si>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</si>
  <si>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</si>
  <si>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</si>
  <si>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</si>
  <si>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</si>
  <si>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</si>
  <si>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</si>
  <si>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</si>
  <si>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</si>
  <si>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</si>
  <si>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</si>
  <si>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</si>
  <si>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</si>
  <si>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</si>
  <si>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</si>
  <si>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</si>
  <si>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</si>
  <si>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</si>
  <si>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</si>
  <si>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</si>
  <si>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</si>
  <si>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</si>
  <si>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</si>
  <si>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</si>
  <si>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</si>
  <si>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</si>
  <si>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</si>
  <si>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</si>
  <si>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</si>
  <si>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</si>
  <si>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</si>
  <si>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</si>
  <si>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</si>
  <si>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</si>
  <si>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</si>
  <si>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</si>
  <si>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</si>
  <si>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</si>
  <si>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</si>
  <si>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</si>
  <si>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</si>
  <si>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</si>
  <si>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</si>
  <si>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</si>
  <si>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</si>
  <si>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</si>
  <si>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</si>
  <si>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</si>
  <si>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</si>
  <si>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</si>
  <si>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</si>
  <si>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</si>
  <si>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</si>
  <si>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</si>
  <si>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</si>
  <si>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</si>
  <si>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</si>
  <si>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</si>
  <si>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</si>
  <si>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</si>
  <si>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</si>
  <si>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</si>
  <si>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</si>
  <si>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</si>
  <si>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</si>
  <si>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</si>
  <si>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</si>
  <si>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</si>
  <si>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</si>
  <si>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</si>
  <si>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</si>
  <si>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</si>
  <si>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</si>
  <si>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</si>
  <si>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</si>
  <si>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</si>
  <si>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</si>
  <si>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</si>
  <si>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</si>
  <si>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</si>
  <si>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</si>
  <si>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</si>
  <si>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</si>
  <si>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</si>
  <si>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</si>
  <si>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</si>
  <si>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</si>
  <si>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</si>
  <si>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</si>
  <si>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</si>
  <si>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</si>
  <si>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</si>
  <si>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</si>
  <si>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</si>
  <si>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</si>
  <si>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</si>
  <si>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</si>
  <si>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</si>
  <si>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</si>
  <si>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</si>
  <si>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</si>
  <si>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</si>
  <si>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</si>
  <si>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</si>
  <si>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</si>
  <si>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</si>
  <si>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</si>
  <si>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</si>
  <si>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</si>
  <si>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</si>
  <si>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</si>
  <si>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</si>
  <si>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</si>
  <si>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</si>
  <si>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</si>
  <si>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</si>
  <si>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</si>
  <si>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</si>
  <si>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</si>
  <si>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</si>
  <si>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</si>
  <si>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</si>
  <si>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</si>
  <si>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</si>
  <si>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</si>
  <si>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</si>
  <si>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</si>
  <si>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</si>
  <si>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</si>
  <si>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</si>
  <si>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</si>
  <si>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</si>
  <si>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</si>
  <si>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</si>
  <si>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</si>
  <si>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</si>
  <si>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</si>
  <si>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</si>
  <si>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</si>
  <si>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</si>
  <si>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</si>
  <si>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</si>
  <si>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</si>
  <si>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</si>
  <si>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</si>
  <si>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</si>
  <si>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</si>
  <si>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</si>
  <si>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</si>
  <si>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</si>
  <si>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</si>
  <si>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</si>
  <si>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</si>
  <si>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</si>
  <si>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</si>
  <si>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</si>
  <si>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</si>
  <si>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</si>
  <si>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</si>
  <si>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</si>
  <si>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</si>
  <si>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</si>
  <si>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</si>
  <si>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</si>
  <si>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</si>
  <si>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</si>
  <si>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</si>
  <si>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</si>
  <si>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</si>
  <si>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</si>
  <si>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</si>
  <si>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</si>
  <si>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</si>
  <si>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</si>
  <si>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</si>
  <si>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</si>
  <si>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</si>
  <si>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</si>
  <si>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</si>
  <si>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</si>
  <si>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</si>
  <si>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</si>
  <si>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</si>
  <si>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</si>
  <si>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</si>
  <si>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</si>
  <si>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</si>
  <si>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</si>
  <si>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</si>
  <si>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</si>
  <si>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</si>
  <si>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</si>
  <si>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</si>
  <si>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</si>
  <si>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</si>
  <si>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</si>
  <si>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</si>
  <si>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</si>
  <si>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</si>
  <si>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</si>
  <si>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</si>
  <si>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</si>
  <si>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</si>
  <si>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</si>
  <si>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</si>
  <si>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</si>
  <si>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</si>
  <si>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</si>
  <si>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</si>
  <si>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</si>
  <si>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</si>
  <si>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</si>
  <si>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</si>
  <si>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</si>
  <si>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</si>
  <si>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</si>
  <si>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</si>
  <si>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</si>
  <si>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</si>
  <si>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</si>
  <si>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</si>
  <si>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</si>
  <si>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</si>
  <si>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</si>
  <si>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</si>
  <si>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</si>
  <si>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</si>
  <si>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</si>
  <si>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</si>
  <si>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</si>
  <si>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</si>
  <si>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</si>
  <si>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</si>
  <si>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</si>
  <si>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</si>
  <si>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</si>
  <si>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</si>
  <si>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</si>
  <si>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</si>
  <si>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</si>
  <si>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</si>
  <si>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</si>
  <si>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</si>
  <si>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</si>
  <si>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</si>
  <si>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</si>
  <si>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</si>
  <si>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</si>
  <si>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</si>
  <si>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</si>
  <si>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</si>
  <si>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</si>
  <si>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</si>
  <si>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</si>
  <si>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</si>
  <si>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</si>
  <si>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</si>
  <si>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</si>
  <si>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</si>
  <si>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</si>
  <si>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</si>
  <si>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</si>
  <si>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</si>
  <si>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</si>
  <si>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</si>
  <si>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</si>
  <si>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</si>
  <si>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</si>
  <si>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</si>
  <si>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</si>
  <si>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</si>
  <si>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</si>
  <si>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</si>
  <si>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</si>
  <si>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</si>
  <si>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</si>
  <si>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</si>
  <si>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</si>
  <si>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</si>
  <si>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</si>
  <si>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</si>
  <si>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</si>
  <si>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</si>
  <si>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</si>
  <si>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</si>
  <si>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</si>
  <si>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</si>
  <si>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</si>
  <si>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</si>
  <si>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</si>
  <si>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</si>
  <si>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</si>
  <si>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</si>
  <si>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</si>
  <si>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</si>
  <si>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</si>
  <si>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</si>
  <si>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</si>
  <si>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</si>
  <si>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</si>
  <si>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</si>
  <si>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</si>
  <si>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</si>
  <si>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</si>
  <si>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</si>
  <si>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</si>
  <si>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</si>
  <si>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</si>
  <si>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</si>
  <si>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</si>
  <si>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</si>
  <si>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</si>
  <si>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</si>
  <si>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</si>
  <si>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</si>
  <si>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</si>
  <si>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</si>
  <si>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</si>
  <si>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</si>
  <si>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</si>
  <si>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</si>
  <si>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</si>
  <si>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</si>
  <si>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</si>
  <si>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</si>
  <si>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</si>
  <si>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</si>
  <si>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</si>
  <si>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</si>
  <si>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</si>
  <si>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</si>
  <si>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</si>
  <si>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</si>
  <si>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</si>
  <si>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</si>
  <si>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</si>
  <si>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</si>
  <si>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</si>
  <si>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</si>
  <si>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</si>
  <si>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</si>
  <si>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</si>
  <si>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</si>
  <si>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</si>
  <si>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</si>
  <si>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</si>
  <si>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</si>
  <si>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</si>
  <si>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</si>
  <si>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</si>
  <si>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</si>
  <si>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</si>
  <si>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</si>
  <si>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</si>
  <si>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</si>
  <si>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</si>
  <si>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</si>
  <si>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</si>
  <si>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</si>
  <si>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</si>
  <si>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</si>
  <si>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</si>
  <si>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</si>
  <si>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</si>
  <si>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</si>
  <si>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</si>
  <si>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</si>
  <si>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</si>
  <si>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</si>
  <si>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</si>
  <si>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</si>
  <si>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</si>
  <si>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</si>
  <si>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</si>
  <si>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</si>
  <si>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</si>
  <si>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</si>
  <si>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</si>
  <si>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</si>
  <si>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</si>
  <si>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</si>
  <si>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</si>
  <si>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</si>
  <si>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</si>
  <si>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</si>
  <si>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</si>
  <si>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</si>
  <si>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</si>
  <si>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</si>
  <si>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</si>
  <si>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</si>
  <si>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</si>
  <si>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</si>
  <si>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</si>
  <si>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</si>
  <si>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</si>
  <si>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</si>
  <si>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</si>
  <si>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</si>
  <si>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</si>
  <si>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</si>
  <si>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</si>
  <si>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</si>
  <si>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</si>
  <si>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</si>
  <si>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</si>
  <si>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</si>
  <si>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</si>
  <si>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</si>
  <si>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</si>
  <si>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</si>
  <si>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</si>
  <si>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</si>
  <si>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</si>
  <si>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</si>
  <si>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</si>
  <si>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</si>
  <si>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</si>
  <si>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</si>
  <si>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</si>
  <si>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</si>
  <si>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</si>
  <si>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</si>
  <si>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</si>
  <si>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</si>
  <si>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</si>
  <si>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</si>
  <si>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</si>
  <si>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</si>
  <si>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</si>
  <si>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</si>
  <si>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</si>
  <si>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</si>
  <si>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</si>
  <si>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</si>
  <si>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</si>
  <si>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</si>
  <si>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</si>
  <si>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</si>
  <si>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</si>
  <si>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</si>
  <si>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</si>
  <si>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</si>
  <si>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</si>
  <si>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</si>
  <si>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</si>
  <si>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</si>
  <si>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</si>
  <si>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</si>
  <si>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</si>
  <si>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</si>
  <si>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</si>
  <si>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</si>
  <si>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</si>
  <si>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</si>
  <si>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</si>
  <si>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</si>
  <si>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</si>
  <si>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</si>
  <si>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</si>
  <si>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</si>
  <si>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</si>
  <si>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</si>
  <si>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</si>
  <si>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</si>
  <si>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</si>
  <si>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</si>
  <si>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</si>
  <si>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</si>
  <si>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</si>
  <si>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</si>
  <si>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</si>
  <si>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</si>
  <si>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</si>
  <si>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</si>
  <si>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</si>
  <si>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</si>
  <si>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</si>
  <si>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</si>
  <si>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</si>
  <si>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</si>
  <si>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</si>
  <si>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</si>
  <si>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</si>
  <si>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</si>
  <si>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</si>
  <si>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</si>
  <si>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</si>
  <si>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</si>
  <si>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</si>
  <si>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</si>
  <si>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</si>
  <si>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</si>
  <si>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</si>
  <si>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</si>
  <si>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</si>
  <si>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</si>
  <si>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</si>
  <si>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</si>
  <si>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</si>
  <si>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</si>
  <si>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</si>
  <si>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</si>
  <si>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</si>
  <si>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</si>
  <si>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</si>
  <si>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</si>
  <si>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</si>
  <si>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</si>
  <si>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</si>
  <si>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</si>
  <si>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</si>
  <si>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</si>
  <si>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</si>
  <si>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</si>
  <si>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</si>
  <si>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</si>
  <si>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</si>
  <si>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</si>
  <si>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</si>
  <si>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</si>
  <si>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</si>
  <si>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</si>
  <si>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</si>
  <si>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</si>
  <si>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</si>
  <si>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</si>
  <si>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</si>
  <si>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</si>
  <si>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</si>
  <si>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</si>
  <si>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</si>
  <si>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</si>
  <si>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</si>
  <si>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</si>
  <si>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</si>
  <si>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</si>
  <si>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</si>
  <si>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</si>
  <si>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</si>
  <si>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</si>
  <si>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</si>
  <si>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</si>
  <si>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</si>
  <si>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</si>
  <si>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</si>
  <si>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</si>
  <si>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</si>
  <si>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</si>
  <si>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</si>
  <si>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</si>
  <si>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</si>
  <si>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</si>
  <si>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</si>
  <si>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</si>
  <si>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</si>
  <si>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</si>
  <si>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</si>
  <si>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</si>
  <si>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</si>
  <si>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</si>
  <si>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</si>
  <si>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</si>
  <si>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</si>
  <si>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</si>
  <si>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</si>
  <si>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</si>
  <si>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</si>
  <si>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</si>
  <si>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</si>
  <si>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</si>
  <si>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</si>
  <si>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</si>
  <si>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</si>
  <si>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</si>
  <si>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</si>
  <si>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</si>
  <si>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</si>
  <si>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</si>
  <si>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</si>
  <si>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</si>
  <si>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</si>
  <si>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</si>
  <si>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</si>
  <si>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</si>
  <si>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</si>
  <si>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</si>
  <si>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</si>
  <si>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</si>
  <si>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</si>
  <si>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</si>
  <si>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</si>
  <si>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</si>
  <si>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</si>
  <si>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</si>
  <si>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</si>
  <si>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</si>
  <si>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</si>
  <si>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</si>
  <si>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</si>
  <si>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</si>
  <si>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</si>
  <si>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</si>
  <si>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</si>
  <si>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</si>
  <si>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</si>
  <si>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</si>
  <si>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</si>
  <si>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</si>
  <si>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</si>
  <si>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</si>
  <si>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</si>
  <si>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</si>
  <si>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</si>
  <si>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</si>
  <si>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</si>
  <si>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</si>
  <si>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</si>
  <si>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</si>
  <si>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</si>
  <si>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</si>
  <si>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</si>
  <si>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</si>
  <si>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</si>
  <si>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</si>
  <si>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</si>
  <si>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</si>
  <si>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</si>
  <si>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</si>
  <si>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</si>
  <si>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</si>
  <si>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</si>
  <si>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</si>
  <si>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</si>
  <si>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</si>
  <si>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</si>
  <si>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</si>
  <si>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</si>
  <si>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</si>
  <si>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</si>
  <si>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</si>
  <si>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</si>
  <si>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</si>
  <si>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</si>
  <si>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</si>
  <si>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</si>
  <si>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</si>
  <si>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</si>
  <si>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</si>
  <si>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</si>
  <si>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</si>
  <si>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</si>
  <si>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</si>
  <si>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</si>
  <si>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</si>
  <si>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</si>
  <si>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</si>
  <si>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</si>
  <si>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</si>
  <si>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</si>
  <si>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</si>
  <si>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</si>
  <si>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</si>
  <si>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</si>
  <si>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</si>
  <si>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</si>
  <si>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</si>
  <si>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</si>
  <si>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</si>
  <si>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</si>
  <si>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</si>
  <si>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</si>
  <si>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</si>
  <si>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</si>
  <si>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</si>
  <si>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</si>
  <si>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</si>
  <si>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</si>
  <si>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</si>
  <si>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</si>
  <si>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</si>
  <si>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</si>
  <si>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</si>
  <si>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</si>
  <si>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</si>
  <si>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</si>
  <si>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</si>
  <si>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</si>
  <si>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</si>
  <si>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</si>
  <si>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</si>
  <si>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</si>
  <si>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</si>
  <si>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</si>
  <si>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</si>
  <si>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</si>
  <si>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</si>
  <si>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</si>
  <si>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</si>
  <si>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</si>
  <si>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</si>
  <si>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</si>
  <si>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</si>
  <si>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</si>
  <si>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</si>
  <si>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</si>
  <si>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</si>
  <si>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</si>
  <si>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</si>
  <si>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</si>
  <si>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</si>
  <si>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</si>
  <si>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</si>
  <si>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</si>
  <si>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</si>
  <si>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</si>
  <si>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</si>
  <si>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</si>
  <si>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</si>
  <si>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</si>
  <si>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</si>
  <si>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</si>
  <si>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</si>
  <si>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</si>
  <si>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</si>
  <si>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</si>
  <si>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</si>
  <si>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</si>
  <si>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</si>
  <si>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</si>
  <si>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</si>
  <si>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</si>
  <si>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</si>
  <si>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</si>
  <si>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</si>
  <si>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</si>
  <si>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</si>
  <si>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</si>
  <si>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</si>
  <si>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</si>
  <si>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</si>
  <si>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</si>
  <si>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</si>
  <si>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</si>
  <si>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</si>
  <si>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</si>
  <si>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</si>
  <si>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</si>
  <si>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</si>
  <si>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</si>
  <si>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</si>
  <si>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</si>
  <si>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</si>
  <si>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</si>
  <si>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</si>
  <si>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</si>
  <si>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</si>
  <si>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</si>
  <si>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</si>
  <si>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</si>
  <si>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</si>
  <si>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</si>
  <si>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</si>
  <si>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</si>
  <si>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</si>
  <si>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</si>
  <si>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</si>
  <si>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</si>
  <si>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</si>
  <si>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</si>
  <si>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</si>
  <si>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</si>
  <si>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</si>
  <si>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</si>
  <si>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</si>
  <si>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</si>
  <si>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</si>
  <si>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</si>
  <si>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</si>
  <si>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</si>
  <si>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</si>
  <si>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</si>
  <si>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</si>
  <si>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</si>
  <si>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</si>
  <si>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</si>
  <si>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</si>
  <si>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</si>
  <si>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</si>
  <si>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</si>
  <si>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</si>
  <si>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</si>
  <si>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</si>
  <si>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</si>
  <si>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</si>
  <si>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</si>
  <si>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</si>
  <si>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</si>
  <si>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</si>
  <si>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</si>
  <si>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</si>
  <si>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</si>
  <si>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</si>
  <si>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</si>
  <si>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</si>
  <si>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</si>
  <si>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</si>
  <si>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</si>
  <si>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</si>
  <si>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</si>
  <si>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</si>
  <si>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</si>
  <si>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</si>
  <si>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</si>
  <si>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</si>
  <si>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</si>
  <si>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</si>
  <si>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</si>
  <si>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</si>
  <si>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</si>
  <si>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</si>
  <si>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</si>
  <si>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</si>
  <si>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</si>
  <si>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</si>
  <si>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</si>
  <si>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</si>
  <si>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</si>
  <si>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</si>
  <si>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</si>
  <si>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</si>
  <si>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</si>
  <si>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</si>
  <si>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</si>
  <si>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</si>
  <si>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</si>
  <si>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</si>
  <si>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</si>
  <si>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</si>
  <si>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</si>
  <si>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</si>
  <si>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</si>
  <si>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</si>
  <si>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</si>
  <si>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</si>
  <si>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</si>
  <si>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</si>
  <si>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</si>
  <si>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</si>
  <si>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</si>
  <si>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</si>
  <si>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</si>
  <si>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</si>
  <si>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</si>
  <si>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</si>
  <si>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</si>
  <si>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</si>
  <si>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</si>
  <si>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</si>
  <si>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</si>
  <si>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</si>
  <si>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</si>
  <si>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</si>
  <si>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</si>
  <si>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</si>
  <si>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</si>
  <si>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</si>
  <si>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</si>
  <si>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</si>
  <si>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</si>
  <si>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</si>
  <si>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</si>
  <si>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</si>
  <si>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</si>
  <si>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</si>
  <si>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</si>
  <si>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</si>
  <si>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</si>
  <si>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</si>
  <si>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</si>
  <si>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</si>
  <si>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</si>
  <si>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</si>
  <si>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</si>
  <si>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</si>
  <si>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</si>
  <si>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</si>
  <si>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</si>
  <si>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</si>
  <si>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</si>
  <si>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</si>
  <si>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</si>
  <si>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</si>
  <si>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</si>
  <si>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</si>
  <si>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</si>
  <si>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</si>
  <si>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</si>
  <si>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</si>
  <si>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</si>
  <si>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</si>
  <si>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</si>
  <si>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</si>
  <si>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</si>
  <si>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</si>
  <si>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</si>
  <si>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</si>
  <si>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</si>
  <si>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</si>
  <si>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</si>
  <si>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</si>
  <si>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</si>
  <si>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</si>
  <si>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</si>
  <si>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</si>
  <si>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</si>
  <si>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</si>
  <si>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</si>
  <si>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</si>
  <si>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</si>
  <si>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</si>
  <si>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</si>
  <si>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</si>
  <si>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</si>
  <si>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</si>
  <si>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</si>
  <si>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</si>
  <si>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</si>
  <si>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</si>
  <si>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</si>
  <si>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</si>
  <si>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</si>
  <si>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</si>
  <si>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</si>
  <si>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</si>
  <si>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</si>
  <si>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</si>
  <si>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</si>
  <si>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</si>
  <si>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</si>
  <si>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</si>
  <si>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</si>
  <si>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</si>
  <si>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</si>
  <si>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</si>
  <si>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</si>
  <si>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</si>
  <si>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</si>
  <si>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</si>
  <si>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</si>
  <si>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</si>
  <si>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</si>
  <si>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</si>
  <si>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</si>
  <si>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</si>
  <si>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</si>
  <si>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</si>
  <si>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</si>
  <si>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</si>
  <si>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</si>
  <si>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</si>
  <si>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</si>
  <si>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</si>
  <si>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</si>
  <si>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</si>
  <si>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</si>
  <si>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</si>
  <si>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</si>
  <si>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</si>
  <si>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</si>
  <si>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</si>
  <si>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</si>
  <si>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</si>
  <si>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</si>
  <si>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</si>
  <si>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</si>
  <si>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</si>
  <si>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</si>
  <si>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</si>
  <si>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</si>
  <si>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</si>
  <si>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</si>
  <si>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</si>
  <si>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</si>
  <si>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</si>
  <si>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</si>
  <si>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</si>
  <si>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</si>
  <si>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</si>
  <si>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</si>
  <si>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</si>
  <si>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</si>
  <si>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</si>
  <si>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</si>
  <si>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</si>
  <si>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</si>
  <si>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</si>
  <si>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</si>
  <si>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</si>
  <si>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</si>
  <si>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</si>
  <si>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</si>
  <si>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</si>
  <si>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</si>
  <si>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</si>
  <si>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</si>
  <si>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</si>
  <si>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</si>
  <si>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</si>
  <si>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</si>
  <si>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</si>
  <si>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</si>
  <si>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</si>
  <si>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</si>
  <si>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</si>
  <si>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</si>
  <si>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</si>
  <si>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</si>
  <si>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</si>
  <si>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</si>
  <si>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</si>
  <si>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</si>
  <si>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</si>
  <si>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</si>
  <si>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</si>
  <si>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</si>
  <si>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</si>
  <si>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</si>
  <si>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</si>
  <si>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</si>
  <si>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</si>
  <si>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</si>
  <si>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</si>
  <si>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</si>
  <si>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</si>
  <si>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</si>
  <si>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</si>
  <si>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</si>
  <si>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</si>
  <si>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</si>
  <si>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</si>
  <si>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</si>
  <si>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</si>
  <si>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</si>
  <si>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</si>
  <si>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</si>
  <si>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</si>
  <si>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</si>
  <si>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</si>
  <si>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</si>
  <si>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</si>
  <si>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</si>
  <si>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</si>
  <si>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</si>
  <si>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</si>
  <si>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</si>
  <si>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</si>
  <si>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</si>
  <si>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</si>
  <si>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</si>
  <si>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</si>
  <si>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</si>
  <si>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</si>
  <si>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</si>
  <si>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</si>
  <si>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</si>
  <si>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</si>
  <si>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</si>
  <si>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</si>
  <si>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</si>
  <si>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</si>
  <si>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</si>
  <si>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</si>
  <si>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</si>
  <si>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</si>
  <si>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</si>
  <si>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</si>
  <si>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</si>
  <si>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</si>
  <si>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</si>
  <si>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</si>
  <si>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</si>
  <si>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</si>
  <si>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</si>
  <si>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</si>
  <si>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</si>
  <si>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</si>
  <si>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</si>
  <si>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</si>
  <si>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</si>
  <si>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</si>
  <si>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</si>
  <si>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</si>
  <si>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</si>
  <si>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</si>
  <si>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</si>
  <si>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</si>
  <si>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</si>
  <si>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</si>
  <si>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</si>
  <si>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</si>
  <si>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</si>
  <si>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</si>
  <si>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</si>
  <si>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</si>
  <si>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</si>
  <si>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</si>
  <si>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</si>
  <si>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</si>
  <si>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</si>
  <si>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</si>
  <si>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</si>
  <si>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</si>
  <si>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</si>
  <si>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</si>
  <si>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</si>
  <si>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</si>
  <si>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</si>
  <si>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</si>
  <si>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</si>
  <si>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</si>
  <si>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</si>
  <si>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</si>
  <si>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</si>
  <si>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</si>
  <si>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</si>
  <si>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</si>
  <si>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</si>
  <si>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</si>
  <si>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</si>
  <si>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</si>
  <si>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</si>
  <si>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</si>
  <si>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</si>
  <si>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</si>
  <si>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</si>
  <si>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</si>
  <si>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</si>
  <si>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</si>
  <si>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</si>
  <si>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</si>
  <si>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</si>
  <si>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</si>
  <si>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</si>
  <si>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</si>
  <si>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</si>
  <si>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</si>
  <si>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</si>
  <si>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</si>
  <si>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</si>
  <si>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</si>
  <si>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</si>
  <si>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</si>
  <si>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</si>
  <si>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</si>
  <si>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</si>
  <si>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</si>
  <si>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</si>
  <si>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</si>
  <si>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</si>
  <si>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</si>
  <si>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</si>
  <si>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</si>
  <si>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</si>
  <si>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</si>
  <si>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</si>
  <si>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</si>
  <si>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</si>
  <si>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</si>
  <si>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</si>
  <si>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</si>
  <si>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</si>
  <si>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</si>
  <si>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</si>
  <si>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</si>
  <si>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</si>
  <si>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</si>
  <si>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</si>
  <si>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</si>
  <si>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</si>
  <si>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</si>
  <si>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</si>
  <si>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</si>
  <si>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</si>
  <si>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</si>
  <si>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</si>
  <si>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</si>
  <si>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</si>
  <si>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</si>
  <si>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</si>
  <si>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</si>
  <si>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</si>
  <si>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</si>
  <si>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</si>
  <si>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</si>
  <si>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</si>
  <si>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</si>
  <si>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</si>
  <si>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</si>
  <si>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</si>
  <si>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</si>
  <si>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</si>
  <si>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</si>
  <si>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</si>
  <si>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</si>
  <si>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</si>
  <si>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</si>
  <si>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</si>
  <si>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</si>
  <si>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</si>
  <si>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</si>
  <si>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</si>
  <si>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</si>
  <si>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</si>
  <si>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</si>
  <si>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</si>
  <si>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</si>
  <si>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</si>
  <si>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</si>
  <si>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</si>
  <si>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</si>
  <si>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</si>
  <si>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</si>
  <si>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</si>
  <si>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</si>
  <si>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</si>
  <si>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</si>
  <si>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</si>
  <si>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</si>
  <si>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</si>
  <si>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</si>
  <si>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</si>
  <si>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</si>
  <si>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</si>
  <si>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</si>
  <si>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</si>
  <si>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</si>
  <si>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</si>
  <si>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</si>
  <si>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</si>
  <si>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</si>
  <si>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</si>
  <si>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</si>
  <si>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</si>
  <si>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</si>
  <si>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</si>
  <si>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</si>
  <si>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</si>
  <si>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</si>
  <si>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</si>
  <si>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</si>
  <si>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</si>
  <si>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</si>
  <si>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</si>
  <si>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</si>
  <si>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</si>
  <si>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</si>
  <si>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</si>
  <si>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</si>
  <si>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</si>
  <si>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</si>
  <si>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</si>
  <si>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</si>
  <si>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</si>
  <si>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</si>
  <si>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</si>
  <si>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</si>
  <si>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</si>
  <si>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</si>
  <si>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</si>
  <si>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</si>
  <si>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</si>
  <si>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</si>
  <si>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</si>
  <si>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</si>
  <si>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</si>
  <si>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</si>
  <si>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</si>
  <si>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</si>
  <si>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</si>
  <si>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</si>
  <si>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</si>
  <si>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</si>
  <si>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</si>
  <si>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</si>
  <si>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</si>
  <si>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</si>
  <si>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</si>
  <si>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</si>
  <si>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</si>
  <si>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</si>
  <si>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</si>
  <si>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</si>
  <si>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</si>
  <si>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</si>
  <si>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</si>
  <si>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</si>
  <si>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</si>
  <si>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</si>
  <si>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</si>
  <si>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</si>
  <si>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</si>
  <si>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</si>
  <si>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</si>
  <si>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</si>
  <si>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</si>
  <si>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</si>
  <si>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</si>
  <si>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</si>
  <si>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</si>
  <si>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</si>
  <si>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</si>
  <si>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</si>
  <si>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</si>
  <si>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</si>
  <si>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</si>
  <si>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</si>
  <si>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</si>
  <si>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</si>
  <si>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</si>
  <si>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</si>
  <si>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</si>
  <si>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</si>
  <si>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</si>
  <si>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</si>
  <si>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</si>
  <si>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</si>
  <si>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</si>
  <si>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</si>
  <si>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</si>
  <si>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</si>
  <si>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</si>
  <si>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</si>
  <si>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</si>
  <si>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</si>
  <si>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</si>
  <si>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</si>
  <si>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</si>
  <si>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</si>
  <si>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</si>
  <si>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</si>
  <si>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</si>
  <si>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</si>
  <si>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</si>
  <si>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</si>
  <si>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</si>
  <si>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</si>
  <si>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</si>
  <si>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</si>
  <si>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</si>
  <si>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</si>
  <si>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</si>
  <si>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</si>
  <si>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</si>
  <si>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</si>
  <si>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</si>
  <si>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</si>
  <si>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</si>
  <si>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</si>
  <si>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</si>
  <si>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</si>
  <si>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</si>
  <si>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</si>
  <si>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</si>
  <si>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</si>
  <si>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</si>
  <si>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</si>
  <si>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</si>
  <si>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</si>
  <si>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</si>
  <si>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</si>
  <si>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</si>
  <si>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</si>
  <si>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</si>
  <si>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</si>
  <si>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</si>
  <si>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</si>
  <si>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</si>
  <si>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</si>
  <si>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</si>
  <si>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</si>
  <si>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</si>
  <si>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</si>
  <si>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</si>
  <si>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</si>
  <si>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</si>
  <si>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</si>
  <si>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</si>
  <si>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</si>
  <si>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</si>
  <si>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</si>
  <si>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</si>
  <si>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</si>
  <si>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</si>
  <si>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</si>
  <si>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</si>
  <si>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</si>
  <si>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</si>
  <si>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</si>
  <si>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</si>
  <si>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</si>
  <si>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</si>
  <si>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</si>
  <si>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</si>
  <si>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</si>
  <si>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</si>
  <si>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</si>
  <si>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</si>
  <si>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</si>
  <si>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</si>
  <si>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</si>
  <si>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</si>
  <si>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</si>
  <si>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</si>
  <si>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</si>
  <si>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</si>
  <si>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</si>
  <si>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</si>
  <si>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</si>
  <si>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</si>
  <si>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</si>
  <si>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</si>
  <si>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</si>
  <si>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</si>
  <si>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</si>
  <si>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</si>
  <si>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</si>
  <si>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</si>
  <si>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</si>
  <si>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</si>
  <si>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</si>
  <si>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</si>
  <si>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</si>
  <si>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</si>
  <si>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</si>
  <si>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</si>
  <si>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</si>
  <si>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</si>
  <si>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</si>
  <si>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</si>
  <si>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</si>
  <si>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</si>
  <si>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</si>
  <si>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</si>
  <si>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</si>
  <si>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</si>
  <si>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</si>
  <si>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</si>
  <si>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</si>
  <si>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</si>
  <si>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</si>
  <si>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</si>
  <si>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</si>
  <si>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</si>
  <si>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</si>
  <si>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</si>
  <si>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</si>
  <si>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</si>
  <si>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</si>
  <si>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</si>
  <si>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</si>
  <si>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</si>
  <si>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</si>
  <si>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</si>
  <si>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</si>
  <si>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</si>
  <si>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</si>
  <si>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</si>
  <si>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</si>
  <si>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</si>
  <si>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</si>
  <si>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</si>
  <si>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</si>
  <si>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</si>
  <si>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</si>
  <si>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</si>
  <si>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</si>
  <si>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</si>
  <si>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</si>
  <si>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</si>
  <si>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</si>
  <si>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</si>
  <si>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</si>
  <si>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</si>
  <si>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</si>
  <si>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</si>
  <si>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</si>
  <si>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</si>
  <si>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</si>
  <si>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</si>
  <si>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</si>
  <si>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</si>
  <si>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</si>
  <si>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</si>
  <si>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</si>
  <si>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</si>
  <si>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</si>
  <si>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</si>
  <si>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</si>
  <si>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</si>
  <si>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</si>
  <si>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</si>
  <si>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</si>
  <si>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</si>
  <si>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</si>
  <si>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</si>
  <si>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</si>
  <si>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</si>
  <si>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</si>
  <si>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</si>
  <si>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</si>
  <si>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</si>
  <si>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</si>
  <si>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</si>
  <si>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</si>
  <si>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</si>
  <si>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</si>
  <si>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</si>
  <si>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</si>
  <si>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</si>
  <si>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</si>
  <si>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</si>
  <si>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</si>
  <si>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</si>
  <si>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</si>
  <si>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</si>
  <si>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</si>
  <si>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</si>
  <si>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</si>
  <si>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</si>
  <si>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</si>
  <si>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</si>
  <si>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</si>
  <si>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</si>
  <si>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</si>
  <si>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</si>
  <si>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</si>
  <si>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</si>
  <si>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</si>
  <si>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</si>
  <si>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</si>
  <si>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</si>
  <si>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</si>
  <si>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</si>
  <si>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</si>
  <si>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</si>
  <si>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</si>
  <si>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</si>
  <si>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</si>
  <si>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</si>
  <si>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</si>
  <si>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</si>
  <si>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</si>
  <si>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</si>
  <si>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</si>
  <si>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</si>
  <si>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</si>
  <si>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</si>
  <si>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</si>
  <si>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</si>
  <si>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</si>
  <si>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</si>
  <si>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</si>
  <si>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</si>
  <si>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</si>
  <si>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</si>
  <si>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</si>
  <si>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</si>
  <si>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</si>
  <si>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</si>
  <si>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</si>
  <si>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</si>
  <si>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</si>
  <si>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</si>
  <si>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</si>
  <si>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</si>
  <si>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</si>
  <si>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</si>
  <si>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</si>
  <si>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</si>
  <si>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</si>
  <si>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</si>
  <si>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</si>
  <si>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</si>
  <si>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</si>
  <si>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</si>
  <si>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</si>
  <si>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</si>
  <si>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</si>
  <si>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</si>
  <si>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</si>
  <si>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</si>
  <si>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</si>
  <si>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</si>
  <si>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</si>
  <si>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</si>
  <si>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</si>
  <si>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</si>
  <si>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</si>
  <si>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</si>
  <si>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</si>
  <si>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</si>
  <si>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</si>
  <si>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</si>
  <si>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</si>
  <si>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</si>
  <si>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</si>
  <si>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</si>
  <si>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</si>
  <si>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</si>
  <si>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</si>
  <si>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</si>
  <si>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</si>
  <si>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</si>
  <si>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</si>
  <si>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</si>
  <si>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</si>
  <si>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</si>
  <si>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</si>
  <si>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</si>
  <si>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</si>
  <si>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</si>
  <si>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</si>
  <si>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</si>
  <si>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</si>
  <si>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</si>
  <si>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</si>
  <si>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</si>
  <si>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</si>
  <si>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</si>
  <si>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</si>
  <si>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</si>
  <si>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</si>
  <si>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</si>
  <si>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</si>
  <si>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</si>
  <si>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</si>
  <si>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</si>
  <si>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</si>
  <si>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</si>
  <si>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</si>
  <si>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</si>
  <si>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</si>
  <si>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</si>
  <si>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</si>
  <si>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</si>
  <si>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</si>
  <si>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</si>
  <si>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</si>
  <si>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</si>
  <si>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</si>
  <si>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</si>
  <si>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</si>
  <si>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</si>
  <si>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</si>
  <si>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</si>
  <si>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</si>
  <si>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</si>
  <si>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</si>
  <si>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</si>
  <si>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</si>
  <si>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</si>
  <si>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</si>
  <si>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</si>
  <si>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</si>
  <si>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</si>
  <si>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</si>
  <si>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</si>
  <si>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</si>
  <si>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</si>
  <si>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</si>
  <si>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</si>
  <si>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</si>
  <si>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</si>
  <si>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</si>
  <si>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</si>
  <si>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</si>
  <si>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</si>
  <si>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</si>
  <si>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</si>
  <si>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</si>
  <si>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</si>
  <si>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</si>
  <si>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</si>
  <si>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</si>
  <si>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</si>
  <si>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</si>
  <si>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</si>
  <si>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</si>
  <si>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</si>
  <si>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</si>
  <si>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</si>
  <si>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</si>
  <si>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</si>
  <si>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</si>
  <si>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</si>
  <si>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</si>
  <si>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</si>
  <si>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</si>
  <si>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</si>
  <si>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</si>
  <si>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</si>
  <si>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</si>
  <si>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</si>
  <si>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</si>
  <si>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</si>
  <si>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</si>
  <si>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</si>
  <si>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</si>
  <si>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</si>
  <si>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</si>
  <si>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</si>
  <si>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</si>
  <si>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</si>
  <si>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</si>
  <si>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</si>
  <si>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</si>
  <si>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</si>
  <si>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</si>
  <si>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</si>
  <si>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</si>
  <si>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</si>
  <si>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</si>
  <si>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</si>
  <si>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</si>
  <si>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</si>
  <si>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</si>
  <si>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</si>
  <si>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</si>
  <si>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</si>
  <si>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</si>
  <si>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</si>
  <si>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</si>
  <si>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</si>
  <si>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</si>
  <si>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</si>
  <si>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</si>
  <si>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</si>
  <si>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</si>
  <si>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</si>
  <si>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</si>
  <si>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</si>
  <si>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</si>
  <si>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</si>
  <si>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</si>
  <si>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</si>
  <si>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</si>
  <si>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</si>
  <si>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</si>
  <si>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</si>
  <si>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</si>
  <si>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</si>
  <si>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</si>
  <si>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</si>
  <si>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</si>
  <si>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</si>
  <si>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</si>
  <si>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</si>
  <si>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</si>
  <si>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</si>
  <si>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</si>
  <si>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</si>
  <si>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</si>
  <si>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</si>
  <si>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</si>
  <si>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</si>
  <si>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</si>
  <si>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</si>
  <si>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</si>
  <si>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</si>
  <si>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</si>
  <si>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</si>
  <si>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</si>
  <si>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</si>
  <si>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</si>
  <si>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</si>
  <si>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</si>
  <si>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</si>
  <si>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</si>
  <si>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</si>
  <si>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</si>
  <si>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</si>
  <si>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</si>
  <si>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</si>
  <si>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</si>
  <si>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</si>
  <si>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</si>
  <si>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</si>
  <si>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</si>
  <si>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</si>
  <si>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</si>
  <si>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</si>
  <si>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</si>
  <si>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</si>
  <si>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</si>
  <si>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</si>
  <si>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</si>
  <si>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</si>
  <si>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</si>
  <si>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</si>
  <si>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</si>
  <si>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</si>
  <si>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</si>
  <si>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</si>
  <si>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</si>
  <si>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</si>
  <si>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</si>
  <si>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</si>
  <si>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</si>
  <si>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</si>
  <si>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</si>
  <si>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</si>
  <si>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</si>
  <si>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</si>
  <si>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</si>
  <si>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</si>
  <si>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</si>
  <si>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</si>
  <si>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</si>
  <si>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</si>
  <si>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</si>
  <si>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</si>
  <si>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</si>
  <si>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</si>
  <si>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</si>
  <si>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</si>
  <si>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</si>
  <si>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</si>
  <si>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</si>
  <si>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</si>
  <si>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</si>
  <si>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</si>
  <si>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</si>
  <si>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</si>
  <si>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</si>
  <si>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</si>
  <si>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</si>
  <si>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</si>
  <si>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</si>
  <si>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</si>
  <si>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</si>
  <si>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</si>
  <si>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</si>
  <si>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</si>
  <si>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</si>
  <si>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</si>
  <si>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</si>
  <si>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</si>
  <si>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</si>
  <si>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</si>
  <si>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</si>
  <si>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</si>
  <si>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</si>
  <si>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</si>
  <si>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</si>
  <si>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</si>
  <si>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</si>
  <si>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</si>
  <si>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</si>
  <si>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</si>
  <si>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</si>
  <si>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</si>
  <si>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</si>
  <si>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</si>
  <si>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</si>
  <si>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</si>
  <si>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</si>
  <si>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</si>
  <si>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</si>
  <si>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</si>
  <si>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</si>
  <si>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</si>
  <si>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</si>
  <si>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</si>
  <si>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</si>
  <si>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</si>
  <si>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</si>
  <si>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</si>
  <si>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</si>
  <si>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</si>
  <si>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</si>
  <si>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</si>
  <si>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</si>
  <si>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</si>
  <si>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</si>
  <si>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</si>
  <si>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</si>
  <si>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</si>
  <si>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</si>
  <si>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</si>
  <si>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</si>
  <si>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</si>
  <si>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</si>
  <si>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</si>
  <si>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</si>
  <si>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</si>
  <si>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</si>
  <si>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</si>
  <si>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</si>
  <si>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</si>
  <si>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</si>
  <si>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</si>
  <si>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</si>
  <si>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</si>
  <si>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</si>
  <si>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</si>
  <si>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</si>
  <si>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</si>
  <si>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</si>
  <si>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</si>
  <si>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</si>
  <si>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</si>
  <si>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</si>
  <si>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</si>
  <si>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</si>
  <si>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</si>
  <si>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</si>
  <si>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</si>
  <si>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</si>
  <si>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</si>
  <si>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</si>
  <si>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</si>
  <si>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</si>
  <si>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</si>
  <si>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</si>
  <si>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</si>
  <si>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</si>
  <si>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</si>
  <si>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</si>
  <si>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</si>
  <si>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</si>
  <si>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</si>
  <si>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</si>
  <si>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</si>
  <si>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</si>
  <si>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</si>
  <si>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</si>
  <si>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</si>
  <si>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</si>
  <si>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</si>
  <si>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</si>
  <si>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</si>
  <si>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</si>
  <si>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</si>
  <si>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</si>
  <si>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</si>
  <si>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</si>
  <si>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</si>
  <si>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</si>
  <si>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</si>
  <si>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</si>
  <si>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</si>
  <si>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</si>
  <si>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</si>
  <si>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</si>
  <si>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</si>
  <si>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</si>
  <si>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</si>
  <si>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</si>
  <si>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</si>
  <si>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</si>
  <si>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</si>
  <si>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</si>
  <si>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</si>
  <si>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</si>
  <si>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</si>
  <si>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</si>
  <si>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</si>
  <si>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</si>
  <si>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</si>
  <si>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</si>
  <si>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</si>
  <si>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</si>
  <si>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</si>
  <si>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</si>
  <si>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</si>
  <si>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</si>
  <si>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</si>
  <si>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</si>
  <si>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</si>
  <si>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</si>
  <si>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</si>
  <si>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</si>
  <si>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</si>
  <si>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</si>
  <si>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</si>
  <si>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</si>
  <si>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</si>
  <si>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</si>
  <si>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</si>
  <si>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</si>
  <si>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</si>
  <si>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</si>
  <si>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</si>
  <si>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</si>
  <si>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</si>
  <si>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</si>
  <si>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</si>
  <si>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</si>
  <si>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</si>
  <si>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</si>
  <si>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</si>
  <si>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</si>
  <si>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</si>
  <si>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</si>
  <si>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</si>
  <si>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</si>
  <si>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</si>
  <si>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</si>
  <si>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</si>
  <si>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</si>
  <si>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</si>
  <si>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</si>
  <si>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</si>
  <si>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</si>
  <si>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</si>
  <si>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</si>
  <si>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</si>
  <si>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</si>
  <si>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</si>
  <si>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</si>
  <si>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</si>
  <si>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</si>
  <si>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</si>
  <si>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</si>
  <si>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</si>
  <si>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</si>
  <si>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</si>
  <si>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</si>
  <si>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</si>
  <si>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</si>
  <si>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</si>
  <si>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</si>
  <si>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</si>
  <si>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</si>
  <si>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</si>
  <si>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</si>
  <si>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</si>
  <si>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</si>
  <si>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</si>
  <si>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</si>
  <si>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</si>
  <si>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</si>
  <si>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</si>
  <si>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</si>
  <si>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</si>
  <si>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</si>
  <si>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</si>
  <si>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</si>
  <si>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</si>
  <si>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</si>
  <si>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</si>
  <si>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</si>
  <si>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</si>
  <si>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</si>
  <si>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</si>
  <si>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</si>
  <si>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</si>
  <si>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</si>
  <si>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</si>
  <si>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</si>
  <si>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</si>
  <si>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</si>
  <si>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</si>
  <si>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</si>
  <si>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</si>
  <si>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</si>
  <si>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</si>
  <si>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</si>
  <si>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</si>
  <si>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</si>
  <si>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</si>
  <si>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</si>
  <si>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</si>
  <si>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</si>
  <si>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</si>
  <si>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</si>
  <si>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</si>
  <si>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</si>
  <si>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</si>
  <si>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</si>
  <si>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</si>
  <si>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</si>
  <si>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</si>
  <si>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</si>
  <si>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</si>
  <si>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</si>
  <si>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</si>
  <si>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</si>
  <si>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</si>
  <si>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</si>
  <si>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</si>
  <si>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</si>
  <si>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</si>
  <si>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</si>
  <si>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</si>
  <si>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</si>
  <si>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</si>
  <si>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</si>
  <si>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</si>
  <si>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</si>
  <si>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</si>
  <si>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</si>
  <si>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</si>
  <si>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</si>
  <si>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</si>
  <si>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</si>
  <si>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</si>
  <si>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</si>
  <si>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</si>
  <si>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</si>
  <si>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</si>
  <si>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</si>
  <si>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</si>
  <si>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</si>
  <si>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</si>
  <si>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</si>
  <si>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</si>
  <si>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</si>
  <si>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</si>
  <si>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</si>
  <si>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</si>
  <si>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</si>
  <si>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</si>
  <si>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</si>
  <si>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</si>
  <si>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</si>
  <si>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</si>
  <si>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</si>
  <si>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</si>
  <si>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</si>
  <si>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</si>
  <si>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</si>
  <si>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</si>
  <si>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</si>
  <si>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</si>
  <si>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</si>
  <si>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</si>
  <si>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</si>
  <si>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</si>
  <si>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</si>
  <si>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</si>
  <si>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</si>
  <si>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</si>
  <si>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</si>
  <si>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</si>
  <si>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</si>
  <si>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</si>
  <si>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</si>
  <si>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</si>
  <si>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</si>
  <si>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</si>
  <si>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</si>
  <si>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</si>
  <si>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</si>
  <si>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</si>
  <si>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</si>
  <si>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</si>
  <si>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</si>
  <si>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</si>
  <si>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</si>
  <si>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</si>
  <si>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</si>
  <si>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</si>
  <si>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</si>
  <si>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</si>
  <si>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</si>
  <si>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</si>
  <si>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</si>
  <si>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</si>
  <si>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</si>
  <si>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</si>
  <si>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</si>
  <si>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</si>
  <si>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</si>
  <si>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</si>
  <si>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</si>
  <si>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</si>
  <si>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</si>
  <si>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</si>
  <si>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</si>
  <si>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</si>
  <si>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</si>
  <si>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</si>
  <si>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</si>
  <si>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</si>
  <si>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</si>
  <si>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</si>
  <si>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</si>
  <si>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</si>
  <si>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</si>
  <si>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</si>
  <si>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</si>
  <si>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</si>
  <si>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</si>
  <si>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</si>
  <si>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</si>
  <si>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</si>
  <si>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</si>
  <si>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</si>
  <si>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</si>
  <si>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</si>
  <si>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</si>
  <si>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</si>
  <si>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</si>
  <si>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</si>
  <si>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</si>
  <si>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</si>
  <si>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</si>
  <si>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</si>
  <si>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</si>
  <si>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</si>
  <si>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</si>
  <si>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</si>
  <si>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</si>
  <si>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</si>
  <si>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</si>
  <si>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</si>
  <si>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</si>
  <si>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</si>
  <si>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</si>
  <si>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</si>
  <si>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</si>
  <si>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</si>
  <si>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</si>
  <si>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</si>
  <si>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</si>
  <si>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</si>
  <si>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</si>
  <si>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</si>
  <si>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</si>
  <si>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</si>
  <si>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</si>
  <si>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</si>
  <si>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</si>
  <si>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</si>
  <si>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</si>
  <si>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</si>
  <si>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</si>
  <si>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</si>
  <si>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</si>
  <si>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</si>
  <si>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</si>
  <si>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</si>
  <si>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</si>
  <si>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</si>
  <si>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</si>
  <si>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</si>
  <si>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</si>
  <si>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</si>
  <si>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</si>
  <si>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</si>
  <si>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</si>
  <si>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</si>
  <si>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</si>
  <si>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</si>
  <si>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</si>
  <si>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</si>
  <si>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</si>
  <si>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</si>
  <si>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</si>
  <si>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</si>
  <si>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</si>
  <si>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</si>
  <si>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</si>
  <si>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</si>
  <si>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</si>
  <si>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</si>
  <si>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</si>
  <si>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</si>
  <si>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</si>
  <si>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</si>
  <si>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</si>
  <si>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</si>
  <si>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</si>
  <si>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</si>
  <si>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</si>
  <si>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</si>
  <si>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</si>
  <si>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</si>
  <si>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</si>
  <si>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</si>
  <si>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</si>
  <si>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</si>
  <si>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</si>
  <si>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</si>
  <si>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</si>
  <si>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</si>
  <si>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</si>
  <si>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</si>
  <si>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</si>
  <si>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</si>
  <si>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</si>
  <si>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</si>
  <si>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</si>
  <si>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</si>
  <si>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</si>
  <si>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</si>
  <si>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</si>
  <si>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</si>
  <si>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</si>
  <si>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</si>
  <si>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</si>
  <si>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</si>
  <si>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</si>
  <si>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</si>
  <si>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</si>
  <si>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</si>
  <si>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</si>
  <si>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</si>
  <si>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</si>
  <si>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</si>
  <si>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</si>
  <si>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</si>
  <si>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</si>
  <si>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</si>
  <si>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</si>
  <si>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</si>
  <si>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</si>
  <si>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</si>
  <si>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</si>
  <si>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</si>
  <si>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</si>
  <si>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</si>
  <si>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</si>
  <si>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</si>
  <si>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</si>
  <si>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</si>
  <si>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</si>
  <si>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</si>
  <si>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</si>
  <si>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</si>
  <si>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</si>
  <si>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</si>
  <si>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</si>
  <si>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</si>
  <si>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</si>
  <si>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</si>
  <si>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</si>
  <si>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</si>
  <si>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</si>
  <si>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</si>
  <si>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</si>
  <si>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</si>
  <si>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</si>
  <si>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</si>
  <si>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</si>
  <si>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</si>
  <si>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</si>
  <si>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</si>
  <si>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</si>
  <si>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</si>
  <si>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</si>
  <si>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</si>
  <si>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</si>
  <si>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</si>
  <si>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</si>
  <si>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</si>
  <si>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</si>
  <si>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</si>
  <si>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</si>
  <si>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</si>
  <si>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</si>
  <si>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</si>
  <si>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</si>
  <si>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</si>
  <si>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</si>
  <si>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</si>
  <si>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</si>
  <si>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</si>
  <si>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</si>
  <si>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</si>
  <si>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</si>
  <si>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</si>
  <si>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</si>
  <si>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</si>
  <si>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</si>
  <si>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</si>
  <si>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</si>
  <si>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</si>
  <si>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</si>
  <si>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</si>
  <si>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</si>
  <si>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</si>
  <si>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</si>
  <si>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</si>
  <si>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</si>
  <si>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</si>
  <si>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</si>
  <si>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</si>
  <si>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</si>
  <si>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</si>
  <si>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</si>
  <si>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</si>
  <si>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</si>
  <si>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</si>
  <si>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</si>
  <si>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</si>
  <si>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</si>
  <si>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</si>
  <si>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</si>
  <si>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</si>
  <si>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</si>
  <si>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</si>
  <si>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</si>
  <si>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</si>
  <si>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</si>
  <si>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</si>
  <si>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</si>
  <si>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</si>
  <si>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</si>
  <si>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</si>
  <si>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</si>
  <si>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</si>
  <si>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</si>
  <si>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</si>
  <si>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</si>
  <si>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</si>
  <si>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</si>
  <si>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</si>
  <si>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</si>
  <si>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</si>
  <si>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</si>
  <si>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</si>
  <si>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</si>
  <si>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</si>
  <si>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</si>
  <si>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</si>
  <si>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</si>
  <si>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</si>
  <si>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</si>
  <si>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</si>
  <si>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</si>
  <si>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</si>
  <si>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</si>
  <si>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</si>
  <si>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</si>
  <si>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</si>
  <si>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</si>
  <si>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</si>
  <si>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</si>
  <si>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</si>
  <si>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</si>
  <si>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</si>
  <si>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</si>
  <si>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</si>
  <si>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</si>
  <si>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</si>
  <si>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</si>
  <si>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</si>
  <si>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</si>
  <si>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</si>
  <si>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</si>
  <si>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</si>
  <si>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</si>
  <si>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</si>
  <si>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</si>
  <si>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</si>
  <si>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</si>
  <si>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</si>
  <si>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</si>
  <si>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</si>
  <si>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</si>
  <si>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</si>
  <si>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</si>
  <si>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</si>
  <si>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</si>
  <si>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</si>
  <si>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</si>
  <si>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</si>
  <si>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</si>
  <si>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</si>
  <si>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</si>
  <si>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</si>
  <si>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</si>
  <si>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</si>
  <si>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</si>
  <si>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</si>
  <si>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</si>
  <si>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</si>
  <si>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</si>
  <si>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</si>
  <si>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</si>
  <si>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</si>
  <si>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</si>
  <si>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</si>
  <si>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</si>
  <si>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</si>
  <si>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</si>
  <si>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</si>
  <si>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</si>
  <si>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</si>
  <si>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</si>
  <si>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</si>
  <si>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</si>
  <si>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</si>
  <si>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</si>
  <si>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</si>
  <si>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</si>
  <si>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</si>
  <si>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</si>
  <si>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</si>
  <si>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</si>
  <si>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</si>
  <si>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</si>
  <si>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</si>
  <si>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</si>
  <si>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</si>
  <si>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</si>
  <si>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</si>
  <si>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</si>
  <si>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</si>
  <si>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</si>
  <si>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</si>
  <si>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</si>
  <si>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</si>
  <si>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</si>
  <si>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</si>
  <si>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</si>
  <si>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</si>
  <si>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</si>
  <si>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</si>
  <si>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</si>
  <si>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</si>
  <si>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</si>
  <si>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</si>
  <si>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</si>
  <si>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</si>
  <si>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</si>
  <si>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</si>
  <si>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</si>
  <si>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</si>
  <si>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</si>
  <si>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</si>
  <si>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</si>
  <si>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</si>
  <si>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</si>
  <si>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</si>
  <si>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</si>
  <si>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</si>
  <si>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</si>
  <si>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</si>
  <si>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</si>
  <si>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</si>
  <si>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</si>
  <si>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</si>
  <si>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</si>
  <si>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</si>
  <si>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</si>
  <si>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</si>
  <si>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</si>
  <si>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</si>
  <si>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</si>
  <si>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</si>
  <si>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</si>
  <si>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</si>
  <si>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</si>
  <si>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</si>
  <si>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</si>
  <si>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</si>
  <si>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</si>
  <si>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</si>
  <si>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</si>
  <si>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</si>
  <si>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</si>
  <si>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</si>
  <si>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</si>
  <si>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</si>
  <si>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</si>
  <si>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</si>
  <si>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</si>
  <si>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</si>
  <si>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</si>
  <si>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</si>
  <si>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</si>
  <si>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</si>
  <si>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</si>
  <si>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</si>
  <si>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</si>
  <si>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</si>
  <si>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</si>
  <si>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</si>
  <si>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</si>
  <si>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</si>
  <si>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</si>
  <si>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</si>
  <si>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</si>
  <si>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</si>
  <si>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</si>
  <si>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</si>
  <si>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</si>
  <si>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</si>
  <si>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</si>
  <si>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</si>
  <si>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</si>
  <si>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</si>
  <si>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</si>
  <si>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</si>
  <si>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</si>
  <si>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</si>
  <si>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</si>
  <si>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</si>
  <si>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</si>
  <si>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</si>
  <si>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</si>
  <si>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</si>
  <si>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</si>
  <si>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</si>
  <si>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</si>
  <si>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</si>
  <si>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</si>
  <si>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</si>
  <si>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</si>
  <si>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</si>
  <si>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</si>
  <si>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</si>
  <si>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</si>
  <si>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</si>
  <si>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</si>
  <si>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</si>
  <si>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</si>
  <si>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</si>
  <si>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</si>
  <si>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</si>
  <si>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</si>
  <si>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</si>
  <si>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</si>
  <si>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</si>
  <si>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</si>
  <si>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</si>
  <si>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</si>
  <si>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</si>
  <si>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</si>
  <si>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</si>
  <si>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</si>
  <si>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</si>
  <si>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</si>
  <si>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</si>
  <si>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</si>
  <si>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</si>
  <si>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</si>
  <si>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</si>
  <si>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</si>
  <si>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</si>
  <si>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</si>
  <si>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</si>
  <si>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</si>
  <si>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</si>
  <si>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</si>
  <si>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</si>
  <si>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</si>
  <si>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</si>
  <si>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</si>
  <si>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</si>
  <si>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</si>
  <si>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</si>
  <si>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</si>
  <si>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</si>
  <si>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</si>
  <si>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</si>
  <si>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</si>
  <si>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</si>
  <si>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</si>
  <si>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</si>
  <si>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</si>
  <si>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</si>
  <si>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</si>
  <si>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</si>
  <si>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</si>
  <si>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</si>
  <si>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</si>
  <si>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</si>
  <si>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</si>
  <si>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</si>
  <si>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</si>
  <si>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</si>
  <si>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</si>
  <si>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</si>
  <si>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</si>
  <si>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</si>
  <si>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</si>
  <si>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</si>
  <si>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</si>
  <si>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</si>
  <si>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</si>
  <si>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</si>
  <si>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</si>
  <si>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</si>
  <si>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</si>
  <si>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</si>
  <si>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</si>
  <si>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</si>
  <si>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</si>
  <si>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</si>
  <si>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</si>
  <si>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</si>
  <si>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</si>
  <si>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</si>
  <si>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</si>
  <si>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</si>
  <si>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</si>
  <si>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</si>
  <si>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</si>
  <si>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</si>
  <si>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</si>
  <si>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</si>
  <si>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</si>
  <si>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</si>
  <si>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</si>
  <si>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</si>
  <si>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</si>
  <si>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</si>
  <si>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</si>
  <si>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</si>
  <si>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</si>
  <si>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</si>
  <si>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</si>
  <si>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</si>
  <si>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</si>
  <si>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</si>
  <si>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</si>
  <si>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</si>
  <si>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</si>
  <si>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</si>
  <si>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</si>
  <si>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</si>
  <si>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</si>
  <si>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</si>
  <si>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</si>
  <si>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</si>
  <si>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</si>
  <si>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</si>
  <si>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</si>
  <si>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</si>
  <si>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</si>
  <si>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</si>
  <si>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</si>
  <si>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</si>
  <si>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</si>
  <si>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</si>
  <si>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</si>
  <si>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</si>
  <si>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</si>
  <si>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</si>
  <si>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</si>
  <si>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</si>
  <si>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</si>
  <si>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</si>
  <si>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</si>
  <si>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</si>
  <si>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</si>
  <si>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</si>
  <si>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</si>
  <si>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</si>
  <si>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</si>
  <si>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</si>
  <si>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</si>
  <si>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</si>
  <si>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</si>
  <si>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</si>
  <si>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</si>
  <si>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</si>
  <si>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</si>
  <si>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</si>
  <si>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</si>
  <si>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</si>
  <si>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</si>
  <si>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</si>
  <si>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</si>
  <si>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</si>
  <si>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</si>
  <si>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</si>
  <si>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</si>
  <si>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</si>
  <si>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</si>
  <si>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</si>
  <si>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</si>
  <si>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</si>
  <si>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</si>
  <si>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</si>
  <si>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</si>
  <si>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</si>
  <si>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</si>
  <si>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</si>
  <si>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</si>
  <si>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</si>
  <si>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</si>
  <si>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</si>
  <si>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</si>
  <si>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</si>
  <si>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</si>
  <si>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</si>
  <si>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</si>
  <si>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</si>
  <si>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</si>
  <si>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</si>
  <si>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</si>
  <si>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</si>
  <si>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</si>
  <si>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</si>
  <si>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</si>
  <si>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</si>
  <si>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</si>
  <si>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</si>
  <si>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</si>
  <si>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</si>
  <si>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</si>
  <si>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</si>
  <si>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</si>
  <si>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</si>
  <si>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</si>
  <si>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</si>
  <si>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</si>
  <si>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</si>
  <si>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</si>
  <si>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</si>
  <si>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</si>
  <si>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</si>
  <si>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</si>
  <si>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</si>
  <si>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</si>
  <si>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</si>
  <si>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</si>
  <si>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</si>
  <si>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</si>
  <si>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</si>
  <si>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</si>
  <si>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</si>
  <si>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</si>
  <si>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</si>
  <si>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</si>
  <si>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</si>
  <si>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</si>
  <si>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</si>
  <si>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</si>
  <si>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</si>
  <si>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</si>
  <si>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</si>
  <si>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</si>
  <si>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</si>
  <si>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</si>
  <si>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</si>
  <si>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</si>
  <si>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</si>
  <si>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</si>
  <si>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</si>
  <si>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</si>
  <si>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</si>
  <si>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</si>
  <si>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</si>
  <si>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</si>
  <si>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</si>
  <si>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</si>
  <si>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</si>
  <si>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</si>
  <si>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</si>
  <si>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</si>
  <si>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</si>
  <si>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</si>
  <si>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</si>
  <si>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</si>
  <si>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</si>
  <si>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</si>
  <si>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</si>
  <si>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</si>
  <si>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</si>
  <si>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</si>
  <si>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</si>
  <si>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</si>
  <si>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</si>
  <si>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</si>
  <si>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</si>
  <si>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</si>
  <si>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</si>
  <si>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</si>
  <si>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</si>
  <si>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</si>
  <si>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</si>
  <si>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</si>
  <si>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</si>
  <si>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</si>
  <si>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</si>
  <si>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</si>
  <si>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</si>
  <si>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</si>
  <si>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</si>
  <si>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</si>
  <si>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</si>
  <si>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</si>
  <si>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</si>
  <si>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</si>
  <si>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</si>
  <si>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</si>
  <si>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</si>
  <si>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</si>
  <si>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</si>
  <si>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</si>
  <si>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</si>
  <si>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</si>
  <si>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</si>
  <si>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</si>
  <si>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</si>
  <si>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</si>
  <si>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</si>
  <si>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</si>
  <si>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</si>
  <si>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</si>
  <si>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</si>
  <si>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</si>
  <si>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</si>
  <si>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</si>
  <si>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</si>
  <si>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</si>
  <si>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</si>
  <si>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</si>
  <si>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</si>
  <si>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</si>
  <si>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</si>
  <si>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</si>
  <si>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</si>
  <si>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</si>
  <si>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</si>
  <si>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</si>
  <si>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</si>
  <si>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</si>
  <si>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</si>
  <si>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</si>
  <si>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</si>
  <si>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</si>
  <si>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</si>
  <si>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</si>
  <si>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</si>
  <si>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</si>
  <si>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</si>
  <si>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</si>
  <si>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</si>
  <si>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</si>
  <si>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</si>
  <si>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</si>
  <si>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</si>
  <si>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</si>
  <si>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</si>
  <si>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</si>
  <si>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</si>
  <si>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</si>
  <si>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</si>
  <si>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</si>
  <si>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</si>
  <si>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</si>
  <si>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</si>
  <si>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</si>
  <si>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</si>
  <si>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</si>
  <si>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</si>
  <si>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</si>
  <si>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</si>
  <si>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</si>
  <si>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</si>
  <si>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</si>
  <si>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</si>
  <si>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</si>
  <si>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</si>
  <si>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</si>
  <si>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</si>
  <si>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</si>
  <si>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</si>
  <si>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</si>
  <si>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</si>
  <si>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</si>
  <si>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</si>
  <si>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</si>
  <si>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</si>
  <si>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</si>
  <si>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</si>
  <si>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</si>
  <si>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</si>
  <si>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</si>
  <si>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</si>
  <si>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</si>
  <si>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</si>
  <si>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</si>
  <si>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</si>
  <si>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</si>
  <si>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</si>
  <si>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</si>
  <si>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</si>
  <si>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</si>
  <si>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</si>
  <si>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</si>
  <si>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</si>
  <si>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</si>
  <si>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</si>
  <si>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</si>
  <si>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</si>
  <si>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</si>
  <si>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</si>
  <si>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</si>
  <si>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</si>
  <si>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</si>
  <si>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</si>
  <si>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</si>
  <si>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</si>
  <si>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</si>
  <si>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</si>
  <si>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</si>
  <si>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</si>
  <si>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</si>
  <si>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</si>
  <si>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</si>
  <si>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</si>
  <si>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</si>
  <si>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</si>
  <si>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</si>
  <si>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</si>
  <si>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</si>
  <si>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</si>
  <si>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</si>
  <si>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</si>
  <si>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</si>
  <si>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</si>
  <si>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</si>
  <si>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</si>
  <si>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</si>
  <si>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</si>
  <si>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</si>
  <si>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</si>
  <si>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</si>
  <si>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</si>
  <si>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</si>
  <si>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</si>
  <si>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</si>
  <si>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</si>
  <si>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</si>
  <si>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</si>
  <si>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</si>
  <si>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</si>
  <si>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</si>
  <si>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</si>
  <si>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</si>
  <si>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</si>
  <si>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</si>
  <si>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</si>
  <si>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</si>
  <si>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</si>
  <si>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</si>
  <si>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</si>
  <si>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</si>
  <si>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</si>
  <si>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</si>
  <si>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</si>
  <si>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</si>
  <si>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</si>
  <si>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</si>
  <si>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</si>
  <si>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</si>
  <si>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</si>
  <si>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</si>
  <si>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</si>
  <si>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</si>
  <si>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</si>
  <si>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</si>
  <si>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</si>
  <si>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</si>
  <si>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</si>
  <si>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</si>
  <si>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</si>
  <si>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</si>
  <si>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</si>
  <si>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</si>
  <si>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</si>
  <si>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</si>
  <si>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</si>
  <si>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</si>
  <si>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</si>
  <si>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</si>
  <si>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</si>
  <si>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</si>
  <si>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</si>
  <si>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</si>
  <si>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</si>
  <si>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</si>
  <si>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</si>
  <si>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</si>
  <si>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</si>
  <si>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</si>
  <si>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</si>
  <si>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</si>
  <si>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</si>
  <si>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</si>
  <si>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</si>
  <si>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</si>
  <si>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</si>
  <si>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</si>
  <si>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</si>
  <si>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</si>
  <si>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</si>
  <si>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</si>
  <si>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</si>
  <si>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</si>
  <si>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</si>
  <si>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</si>
  <si>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</si>
  <si>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</si>
  <si>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</si>
  <si>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</si>
  <si>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</si>
  <si>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</si>
  <si>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</si>
  <si>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</si>
  <si>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</si>
  <si>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</si>
  <si>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</si>
  <si>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</si>
  <si>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</si>
  <si>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</si>
  <si>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</si>
  <si>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</si>
  <si>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</si>
  <si>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</si>
  <si>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</si>
  <si>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</si>
  <si>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</si>
  <si>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</si>
  <si>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</si>
  <si>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</si>
  <si>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</si>
  <si>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</si>
  <si>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</si>
  <si>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</si>
  <si>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</si>
  <si>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</si>
  <si>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</si>
  <si>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</si>
  <si>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</si>
  <si>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</si>
  <si>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</si>
  <si>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</si>
  <si>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</si>
  <si>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</si>
  <si>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</si>
  <si>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</si>
  <si>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</si>
  <si>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</si>
  <si>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</si>
  <si>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</si>
  <si>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</si>
  <si>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</si>
  <si>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</si>
  <si>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</si>
  <si>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</si>
  <si>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</si>
  <si>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</si>
  <si>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</si>
  <si>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</si>
  <si>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</si>
  <si>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</si>
  <si>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</si>
  <si>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</si>
  <si>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</si>
  <si>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</si>
  <si>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</si>
  <si>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</si>
  <si>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</si>
  <si>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</si>
  <si>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</si>
  <si>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</si>
  <si>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</si>
  <si>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</si>
  <si>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</si>
  <si>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</si>
  <si>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</si>
  <si>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</si>
  <si>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</si>
  <si>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</si>
  <si>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</si>
  <si>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</si>
  <si>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</si>
  <si>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</si>
  <si>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</si>
  <si>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</si>
  <si>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</si>
  <si>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</si>
  <si>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</si>
  <si>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</si>
  <si>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</si>
  <si>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</si>
  <si>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</si>
  <si>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</si>
  <si>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</si>
  <si>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</si>
  <si>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</si>
  <si>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</si>
  <si>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</si>
  <si>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</si>
  <si>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</si>
  <si>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</si>
  <si>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</si>
  <si>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</si>
  <si>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</si>
  <si>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</si>
  <si>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</si>
  <si>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</si>
  <si>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</si>
  <si>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</si>
  <si>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</si>
  <si>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</si>
  <si>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</si>
  <si>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</si>
  <si>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</si>
  <si>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</si>
  <si>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</si>
  <si>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</si>
  <si>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</si>
  <si>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</si>
  <si>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</si>
  <si>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</si>
  <si>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</si>
  <si>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</si>
  <si>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</si>
  <si>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</si>
  <si>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</si>
  <si>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</si>
  <si>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</si>
  <si>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</si>
  <si>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</si>
  <si>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</si>
  <si>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</si>
  <si>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</si>
  <si>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</si>
  <si>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</si>
  <si>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</si>
  <si>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</si>
  <si>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</si>
  <si>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</si>
  <si>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</si>
  <si>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</si>
  <si>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</si>
  <si>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</si>
  <si>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</si>
  <si>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</si>
  <si>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</si>
  <si>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</si>
  <si>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</si>
  <si>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</si>
  <si>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</si>
  <si>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</si>
  <si>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</si>
  <si>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</si>
  <si>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</si>
  <si>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</si>
  <si>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</si>
  <si>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</si>
  <si>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</si>
  <si>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</si>
  <si>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</si>
  <si>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</si>
  <si>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</si>
  <si>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</si>
  <si>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</si>
  <si>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</si>
  <si>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</si>
  <si>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</si>
  <si>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</si>
  <si>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</si>
  <si>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</si>
  <si>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</si>
  <si>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</si>
  <si>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</si>
  <si>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</si>
  <si>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</si>
  <si>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</si>
  <si>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</si>
  <si>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</si>
  <si>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</si>
  <si>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</si>
  <si>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</si>
  <si>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</si>
  <si>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</si>
  <si>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</si>
  <si>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</si>
  <si>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</si>
  <si>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</si>
  <si>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</si>
  <si>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</si>
  <si>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</si>
  <si>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</si>
  <si>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</si>
  <si>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</si>
  <si>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</si>
  <si>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</si>
  <si>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</si>
  <si>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</si>
  <si>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</si>
  <si>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</si>
  <si>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</si>
  <si>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</si>
  <si>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</si>
  <si>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</si>
  <si>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</si>
  <si>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</si>
  <si>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</si>
  <si>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</si>
  <si>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</si>
  <si>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</si>
  <si>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</si>
  <si>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</si>
  <si>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</si>
  <si>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</si>
  <si>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</si>
  <si>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</si>
  <si>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</si>
  <si>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</si>
  <si>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</si>
  <si>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</si>
  <si>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</si>
  <si>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</si>
  <si>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</si>
  <si>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</si>
  <si>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</si>
  <si>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</si>
  <si>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</si>
  <si>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</si>
  <si>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</si>
  <si>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</si>
  <si>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</si>
  <si>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</si>
  <si>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</si>
  <si>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</si>
  <si>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</si>
  <si>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</si>
  <si>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</si>
  <si>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</si>
  <si>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</si>
  <si>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</si>
  <si>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</si>
  <si>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</si>
  <si>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</si>
  <si>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</si>
  <si>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</si>
  <si>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</si>
  <si>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</si>
  <si>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</si>
  <si>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</si>
  <si>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</si>
  <si>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</si>
  <si>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</si>
  <si>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</si>
  <si>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</si>
  <si>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</si>
  <si>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</si>
  <si>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</si>
  <si>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</si>
  <si>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</si>
  <si>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</si>
  <si>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</si>
  <si>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</si>
  <si>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</si>
  <si>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</si>
  <si>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</si>
  <si>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</si>
  <si>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</si>
  <si>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</si>
  <si>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</si>
  <si>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</si>
  <si>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</si>
  <si>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</si>
  <si>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</si>
  <si>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</si>
  <si>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</si>
  <si>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</si>
  <si>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</si>
  <si>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</si>
  <si>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</si>
  <si>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</si>
  <si>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</si>
  <si>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</si>
  <si>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</si>
  <si>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</si>
  <si>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</si>
  <si>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</si>
  <si>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</si>
  <si>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</si>
  <si>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</si>
  <si>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</si>
  <si>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</si>
  <si>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</si>
  <si>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</si>
  <si>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</si>
  <si>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</si>
  <si>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</si>
  <si>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</si>
  <si>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</si>
  <si>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</si>
  <si>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</si>
  <si>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</si>
  <si>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</si>
  <si>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</si>
  <si>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</si>
  <si>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</si>
  <si>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</si>
  <si>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</si>
  <si>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</si>
  <si>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</si>
  <si>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</si>
  <si>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</si>
  <si>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</si>
  <si>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</si>
  <si>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</si>
  <si>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</si>
  <si>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</si>
  <si>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</si>
  <si>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</si>
  <si>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</si>
  <si>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</si>
  <si>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</si>
  <si>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</si>
  <si>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</si>
  <si>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</si>
  <si>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</si>
  <si>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</si>
  <si>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</si>
  <si>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</si>
  <si>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</si>
  <si>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</si>
  <si>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</si>
  <si>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</si>
  <si>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</si>
  <si>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</si>
  <si>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</si>
  <si>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</si>
  <si>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</si>
  <si>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</si>
  <si>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</si>
  <si>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</si>
  <si>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</si>
  <si>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</si>
  <si>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</si>
  <si>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</si>
  <si>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</si>
  <si>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</si>
  <si>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</si>
  <si>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</si>
  <si>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</si>
  <si>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</si>
  <si>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</si>
  <si>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</si>
  <si>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</si>
  <si>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</si>
  <si>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</si>
  <si>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</si>
  <si>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</si>
  <si>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</si>
  <si>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</si>
  <si>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</si>
  <si>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</si>
  <si>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</si>
  <si>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</si>
  <si>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</si>
  <si>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</si>
  <si>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</si>
  <si>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</si>
  <si>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</si>
  <si>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</si>
  <si>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</si>
  <si>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</si>
  <si>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</si>
  <si>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</si>
  <si>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</si>
  <si>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</si>
  <si>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</si>
  <si>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</si>
  <si>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</si>
  <si>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</si>
  <si>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</si>
  <si>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</si>
  <si>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</si>
  <si>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</si>
  <si>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</si>
  <si>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</si>
  <si>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</si>
  <si>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</si>
  <si>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</si>
  <si>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</si>
  <si>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</si>
  <si>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</si>
  <si>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</si>
  <si>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</si>
  <si>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</si>
  <si>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</si>
  <si>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</si>
  <si>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</si>
  <si>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</si>
  <si>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</si>
  <si>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</si>
  <si>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</si>
  <si>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</si>
  <si>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</si>
  <si>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</si>
  <si>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</si>
  <si>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</si>
  <si>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</si>
  <si>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</si>
  <si>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</si>
  <si>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</si>
  <si>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</si>
  <si>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</si>
  <si>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</si>
  <si>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</si>
  <si>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</si>
  <si>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</si>
  <si>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</si>
  <si>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</si>
  <si>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</si>
  <si>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</si>
  <si>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</si>
  <si>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</si>
  <si>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</si>
  <si>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</si>
  <si>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</si>
  <si>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</si>
  <si>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</si>
  <si>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</si>
  <si>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</si>
  <si>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</si>
  <si>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</si>
  <si>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</si>
  <si>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</si>
  <si>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</si>
  <si>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</si>
  <si>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</si>
  <si>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</si>
  <si>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</si>
  <si>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</si>
  <si>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</si>
  <si>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</si>
  <si>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</si>
  <si>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</si>
  <si>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</si>
  <si>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</si>
  <si>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</si>
  <si>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</si>
  <si>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</si>
  <si>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</si>
  <si>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</si>
  <si>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</si>
  <si>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</si>
  <si>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</si>
  <si>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</si>
  <si>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</si>
  <si>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</si>
  <si>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</si>
  <si>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</si>
  <si>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</si>
  <si>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</si>
  <si>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</si>
  <si>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</si>
  <si>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</si>
  <si>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</si>
  <si>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</si>
  <si>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</si>
  <si>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</si>
  <si>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</si>
  <si>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</si>
  <si>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</si>
  <si>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</si>
  <si>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</si>
  <si>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</si>
  <si>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</si>
  <si>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</si>
  <si>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</si>
  <si>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</si>
  <si>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</si>
  <si>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</si>
  <si>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</si>
  <si>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</si>
  <si>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</si>
  <si>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</si>
  <si>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</si>
  <si>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</si>
  <si>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</si>
  <si>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</si>
  <si>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</si>
  <si>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</si>
  <si>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</si>
  <si>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</si>
  <si>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</si>
  <si>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</si>
  <si>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</si>
  <si>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</si>
  <si>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</si>
  <si>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</si>
  <si>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</si>
  <si>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</si>
  <si>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</si>
  <si>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</si>
  <si>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</si>
  <si>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</si>
  <si>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</si>
  <si>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</si>
  <si>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</si>
  <si>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</si>
  <si>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</si>
  <si>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</si>
  <si>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</si>
  <si>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</si>
  <si>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</si>
  <si>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</si>
  <si>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</si>
  <si>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</si>
  <si>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</si>
  <si>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</si>
  <si>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</si>
  <si>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</si>
  <si>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</si>
  <si>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</si>
  <si>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</si>
  <si>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</si>
  <si>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</si>
  <si>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</si>
  <si>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</si>
  <si>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</si>
  <si>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</si>
  <si>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</si>
  <si>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</si>
  <si>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</si>
  <si>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</si>
  <si>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</si>
  <si>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</si>
  <si>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</si>
  <si>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</si>
  <si>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</si>
  <si>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</si>
  <si>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</si>
  <si>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</si>
  <si>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</si>
  <si>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</si>
  <si>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</si>
  <si>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</si>
  <si>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</si>
  <si>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</si>
  <si>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</si>
  <si>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</si>
  <si>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</si>
  <si>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</si>
  <si>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</si>
  <si>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</si>
  <si>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</si>
  <si>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</si>
  <si>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</si>
  <si>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</si>
  <si>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</si>
  <si>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</si>
  <si>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</si>
  <si>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</si>
  <si>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</si>
  <si>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</si>
  <si>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</si>
  <si>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</si>
  <si>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</si>
  <si>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</si>
  <si>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</si>
  <si>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</si>
  <si>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</si>
  <si>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</si>
  <si>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</si>
  <si>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</si>
  <si>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</si>
  <si>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</si>
  <si>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</si>
  <si>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</si>
  <si>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</si>
  <si>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</si>
  <si>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</si>
  <si>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</si>
  <si>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</si>
  <si>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</si>
  <si>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</si>
  <si>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</si>
  <si>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</si>
  <si>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</si>
  <si>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</si>
  <si>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</si>
  <si>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</si>
  <si>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</si>
  <si>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</si>
  <si>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</si>
  <si>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</si>
  <si>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</si>
  <si>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</si>
  <si>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</si>
  <si>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</si>
  <si>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</si>
  <si>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</si>
  <si>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</si>
  <si>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</si>
  <si>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</si>
  <si>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</si>
  <si>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</si>
  <si>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</si>
  <si>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</si>
  <si>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</si>
  <si>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</si>
  <si>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</si>
  <si>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</si>
  <si>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</si>
  <si>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</si>
  <si>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</si>
  <si>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</si>
  <si>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</si>
  <si>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</si>
  <si>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</si>
  <si>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</si>
  <si>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</si>
  <si>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</si>
  <si>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</si>
  <si>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</si>
  <si>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</si>
  <si>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</si>
  <si>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</si>
  <si>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</si>
  <si>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</si>
  <si>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</si>
  <si>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</si>
  <si>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</si>
  <si>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</si>
  <si>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</si>
  <si>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</si>
  <si>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</si>
  <si>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</si>
  <si>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</si>
  <si>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</si>
  <si>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</si>
  <si>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</si>
  <si>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</si>
  <si>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</si>
  <si>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</si>
  <si>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</si>
  <si>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</si>
  <si>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</si>
  <si>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</si>
  <si>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</si>
  <si>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</si>
  <si>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</si>
  <si>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</si>
  <si>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</si>
  <si>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</si>
  <si>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</si>
  <si>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</si>
  <si>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</si>
  <si>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</si>
  <si>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</si>
  <si>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</si>
  <si>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</si>
  <si>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</si>
  <si>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</si>
  <si>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</si>
  <si>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</si>
  <si>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</si>
  <si>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</si>
  <si>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</si>
  <si>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</si>
  <si>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</si>
  <si>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</si>
  <si>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</si>
  <si>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</si>
  <si>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</si>
  <si>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</si>
  <si>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</si>
  <si>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</si>
  <si>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</si>
  <si>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</si>
  <si>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</si>
  <si>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</si>
  <si>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</si>
  <si>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</si>
  <si>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</si>
  <si>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</si>
  <si>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</si>
  <si>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</si>
  <si>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</si>
  <si>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</si>
  <si>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</si>
  <si>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</si>
  <si>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</si>
  <si>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</si>
  <si>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</si>
  <si>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</si>
  <si>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</si>
  <si>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</si>
  <si>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</si>
  <si>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</si>
  <si>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</si>
  <si>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</si>
  <si>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</si>
  <si>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</si>
  <si>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</si>
  <si>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</si>
  <si>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</si>
  <si>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</si>
  <si>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</si>
  <si>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</si>
  <si>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</si>
  <si>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</si>
  <si>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</si>
  <si>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</si>
  <si>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</si>
  <si>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</si>
  <si>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</si>
  <si>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</si>
  <si>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</si>
  <si>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</si>
  <si>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</si>
  <si>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</si>
  <si>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</si>
  <si>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</si>
  <si>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</si>
  <si>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</si>
  <si>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</si>
  <si>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</si>
  <si>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</si>
  <si>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</si>
  <si>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</si>
  <si>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</si>
  <si>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</si>
  <si>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</si>
  <si>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</si>
  <si>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</si>
  <si>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</si>
  <si>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</si>
  <si>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</si>
  <si>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</si>
  <si>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</si>
  <si>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</si>
  <si>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</si>
  <si>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</si>
  <si>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</si>
  <si>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</si>
  <si>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</si>
  <si>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</si>
  <si>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</si>
  <si>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</si>
  <si>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</si>
  <si>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</si>
  <si>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</si>
  <si>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</si>
  <si>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</si>
  <si>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</si>
  <si>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</si>
  <si>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</si>
  <si>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</si>
  <si>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</si>
  <si>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</si>
  <si>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</si>
  <si>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</si>
  <si>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</si>
  <si>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</si>
  <si>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</si>
  <si>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</si>
  <si>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</si>
  <si>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</si>
  <si>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</si>
  <si>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</si>
  <si>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</si>
  <si>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</si>
  <si>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</si>
  <si>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</si>
  <si>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</si>
  <si>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</si>
  <si>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</si>
  <si>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</si>
  <si>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</si>
  <si>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</si>
  <si>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</si>
  <si>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</si>
  <si>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</si>
  <si>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</si>
  <si>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</si>
  <si>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</si>
  <si>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</si>
  <si>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</si>
  <si>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</si>
  <si>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</si>
  <si>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</si>
  <si>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</si>
  <si>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</si>
  <si>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</si>
  <si>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</si>
  <si>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</si>
  <si>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</si>
  <si>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</si>
  <si>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</si>
  <si>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</si>
  <si>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</si>
  <si>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</si>
  <si>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</si>
  <si>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</si>
  <si>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</si>
  <si>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</si>
  <si>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</si>
  <si>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</si>
  <si>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</si>
  <si>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</si>
  <si>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</si>
  <si>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</si>
  <si>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</si>
  <si>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</si>
  <si>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</si>
  <si>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</si>
  <si>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</si>
  <si>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</si>
  <si>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</si>
  <si>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</si>
  <si>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</si>
  <si>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</si>
  <si>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</si>
  <si>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</si>
  <si>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</si>
  <si>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</si>
  <si>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</si>
  <si>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</si>
  <si>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</si>
  <si>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</si>
  <si>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</si>
  <si>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</si>
  <si>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</si>
  <si>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</si>
  <si>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</si>
  <si>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</si>
  <si>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</si>
  <si>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</si>
  <si>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</si>
  <si>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</si>
  <si>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</si>
  <si>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</si>
  <si>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</si>
  <si>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</si>
  <si>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</si>
  <si>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</si>
  <si>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</si>
  <si>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</si>
  <si>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</si>
  <si>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</si>
  <si>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</si>
  <si>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</si>
  <si>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</si>
  <si>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</si>
  <si>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</si>
  <si>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</si>
  <si>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</si>
  <si>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</si>
  <si>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</si>
  <si>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</si>
  <si>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</si>
  <si>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</si>
  <si>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</si>
  <si>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</si>
  <si>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</si>
  <si>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</si>
  <si>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</si>
  <si>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</si>
  <si>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</si>
  <si>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</si>
  <si>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</si>
  <si>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</si>
  <si>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</si>
  <si>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</si>
  <si>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</si>
  <si>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</si>
  <si>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</si>
  <si>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</si>
  <si>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</si>
  <si>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</si>
  <si>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</si>
  <si>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</si>
  <si>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</si>
  <si>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</si>
  <si>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</si>
  <si>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</si>
  <si>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</si>
  <si>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</si>
  <si>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</si>
  <si>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</si>
  <si>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</si>
  <si>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</si>
  <si>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</si>
  <si>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</si>
  <si>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</si>
  <si>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</si>
  <si>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</si>
  <si>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</si>
  <si>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</si>
  <si>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</si>
  <si>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</si>
  <si>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</si>
  <si>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</si>
  <si>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</si>
  <si>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</si>
  <si>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</si>
  <si>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</si>
  <si>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</si>
  <si>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</si>
  <si>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</si>
  <si>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</si>
  <si>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</si>
  <si>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</si>
  <si>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</si>
  <si>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</si>
  <si>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</si>
  <si>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</si>
  <si>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</si>
  <si>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</si>
  <si>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</si>
  <si>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</si>
  <si>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</si>
  <si>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</si>
  <si>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</si>
  <si>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</si>
  <si>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</si>
  <si>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</si>
  <si>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</si>
  <si>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</si>
  <si>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</si>
  <si>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</si>
  <si>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</si>
  <si>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</si>
  <si>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</si>
  <si>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</si>
  <si>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</si>
  <si>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</si>
  <si>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</si>
  <si>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</si>
  <si>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</si>
  <si>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</si>
  <si>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</si>
  <si>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</si>
  <si>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</si>
  <si>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</si>
  <si>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</si>
  <si>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</si>
  <si>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</si>
  <si>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</si>
  <si>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</si>
  <si>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</si>
  <si>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</si>
  <si>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</si>
  <si>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</si>
  <si>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</si>
  <si>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</si>
  <si>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</si>
  <si>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</si>
  <si>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</si>
  <si>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</si>
  <si>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</si>
  <si>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</si>
  <si>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</si>
  <si>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</si>
  <si>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</si>
  <si>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</si>
  <si>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</si>
  <si>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</si>
  <si>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</si>
  <si>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</si>
  <si>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</si>
  <si>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</si>
  <si>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</si>
  <si>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</si>
  <si>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</si>
  <si>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</si>
  <si>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</si>
  <si>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</si>
  <si>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</si>
  <si>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</si>
  <si>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</si>
  <si>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</si>
  <si>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</si>
  <si>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</si>
  <si>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</si>
  <si>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</si>
  <si>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</si>
  <si>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</si>
  <si>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</si>
  <si>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</si>
  <si>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</si>
  <si>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</si>
  <si>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</si>
  <si>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</si>
  <si>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</si>
  <si>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</si>
  <si>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</si>
  <si>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</si>
  <si>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</si>
  <si>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</si>
  <si>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</si>
  <si>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</si>
  <si>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</si>
  <si>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</si>
  <si>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</si>
  <si>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</si>
  <si>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</si>
  <si>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</si>
  <si>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</si>
  <si>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</si>
  <si>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</si>
  <si>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</si>
  <si>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</si>
  <si>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</si>
  <si>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</si>
  <si>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</si>
  <si>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</si>
  <si>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</si>
  <si>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</si>
  <si>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</si>
  <si>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</si>
  <si>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</si>
  <si>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</si>
  <si>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</si>
  <si>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</si>
  <si>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</si>
  <si>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</si>
  <si>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</si>
  <si>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</si>
  <si>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</si>
  <si>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</si>
  <si>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</si>
  <si>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</si>
  <si>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</si>
  <si>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</si>
  <si>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</si>
  <si>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</si>
  <si>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</si>
  <si>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</si>
  <si>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</si>
  <si>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</si>
  <si>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</si>
  <si>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</si>
  <si>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</si>
  <si>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</si>
  <si>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</si>
  <si>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</si>
  <si>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</si>
  <si>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</si>
  <si>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</si>
  <si>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</si>
  <si>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</si>
  <si>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</si>
  <si>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</si>
  <si>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</si>
  <si>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</si>
  <si>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</si>
  <si>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</si>
  <si>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</si>
  <si>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</si>
  <si>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</si>
  <si>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</si>
  <si>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</si>
  <si>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</si>
  <si>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</si>
  <si>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</si>
  <si>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</si>
  <si>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</si>
  <si>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</si>
  <si>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</si>
  <si>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</si>
  <si>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</si>
  <si>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</si>
  <si>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</si>
  <si>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</si>
  <si>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</si>
  <si>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</si>
  <si>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</si>
  <si>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</si>
  <si>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</si>
  <si>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</si>
  <si>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</si>
  <si>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</si>
  <si>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</si>
  <si>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</si>
  <si>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</si>
  <si>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</si>
  <si>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</si>
  <si>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</si>
  <si>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</si>
  <si>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</si>
  <si>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</si>
  <si>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</si>
  <si>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</si>
  <si>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</si>
  <si>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</si>
  <si>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</si>
  <si>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</si>
  <si>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</si>
  <si>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</si>
  <si>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</si>
  <si>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</si>
  <si>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</si>
  <si>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</si>
  <si>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</si>
  <si>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</si>
  <si>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</si>
  <si>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</si>
  <si>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</si>
  <si>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</si>
  <si>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</si>
  <si>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</si>
  <si>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</si>
  <si>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</si>
  <si>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</si>
  <si>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</si>
  <si>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</si>
  <si>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</si>
  <si>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</si>
  <si>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</si>
  <si>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</si>
  <si>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</si>
  <si>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</si>
  <si>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</si>
  <si>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</si>
  <si>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</si>
  <si>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</si>
  <si>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</si>
  <si>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</si>
  <si>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</si>
  <si>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</si>
  <si>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</si>
  <si>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</si>
  <si>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</si>
  <si>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</si>
  <si>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</si>
  <si>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</si>
  <si>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</si>
  <si>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</si>
  <si>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</si>
  <si>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</si>
  <si>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</si>
  <si>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</si>
  <si>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</si>
  <si>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</si>
  <si>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</si>
  <si>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</si>
  <si>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</si>
  <si>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</si>
  <si>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</si>
  <si>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</si>
  <si>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</si>
  <si>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</si>
  <si>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</si>
  <si>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</si>
  <si>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</si>
  <si>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</si>
  <si>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</si>
  <si>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</si>
  <si>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</si>
  <si>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</si>
  <si>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</si>
  <si>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</si>
  <si>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</si>
  <si>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</si>
  <si>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</si>
  <si>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</si>
  <si>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</si>
  <si>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</si>
  <si>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</si>
  <si>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</si>
  <si>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</si>
  <si>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</si>
  <si>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</si>
  <si>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</si>
  <si>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</si>
  <si>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</si>
  <si>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</si>
  <si>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</si>
  <si>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</si>
  <si>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</si>
  <si>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</si>
  <si>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</si>
  <si>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</si>
  <si>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</si>
  <si>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</si>
  <si>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</si>
  <si>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</si>
  <si>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</si>
  <si>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</si>
  <si>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</si>
  <si>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</si>
  <si>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</si>
  <si>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</si>
  <si>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</si>
  <si>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</si>
  <si>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</si>
  <si>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</si>
  <si>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</si>
  <si>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</si>
  <si>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</si>
  <si>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</si>
  <si>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</si>
  <si>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</si>
  <si>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</si>
  <si>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</si>
  <si>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</si>
  <si>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</si>
  <si>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</si>
  <si>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</si>
  <si>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</si>
  <si>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</si>
  <si>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</si>
  <si>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</si>
  <si>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</si>
  <si>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</si>
  <si>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</si>
  <si>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</si>
  <si>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</si>
  <si>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</si>
  <si>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</si>
  <si>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</si>
  <si>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</si>
  <si>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</si>
  <si>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</si>
  <si>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</si>
  <si>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</si>
  <si>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</si>
  <si>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</si>
  <si>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</si>
  <si>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</si>
  <si>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</si>
  <si>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</si>
  <si>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</si>
  <si>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</si>
  <si>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</si>
  <si>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</si>
  <si>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</si>
  <si>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</si>
  <si>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</si>
  <si>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</si>
  <si>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</si>
  <si>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</si>
  <si>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</si>
  <si>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</si>
  <si>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</si>
  <si>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</si>
  <si>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</si>
  <si>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</si>
  <si>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</si>
  <si>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</si>
  <si>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</si>
  <si>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</si>
  <si>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</si>
  <si>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</si>
  <si>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</si>
  <si>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</si>
  <si>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</si>
  <si>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</si>
  <si>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</si>
  <si>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</si>
  <si>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</si>
  <si>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</si>
  <si>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</si>
  <si>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</si>
  <si>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</si>
  <si>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</si>
  <si>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</si>
  <si>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</si>
  <si>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</si>
  <si>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</si>
  <si>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</si>
  <si>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</si>
  <si>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</si>
  <si>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</si>
  <si>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</si>
  <si>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</si>
  <si>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</si>
  <si>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</si>
  <si>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</si>
  <si>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</si>
  <si>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</si>
  <si>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</si>
  <si>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</si>
  <si>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</si>
  <si>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</si>
  <si>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</si>
  <si>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</si>
  <si>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</si>
  <si>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</si>
  <si>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</si>
  <si>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</si>
  <si>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</si>
  <si>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</si>
  <si>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</si>
  <si>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</si>
  <si>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</si>
  <si>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</si>
  <si>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</si>
  <si>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</si>
  <si>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</si>
  <si>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</si>
  <si>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</si>
  <si>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</si>
  <si>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</si>
  <si>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</si>
  <si>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</si>
  <si>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</si>
  <si>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</si>
  <si>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</si>
  <si>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</si>
  <si>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</si>
  <si>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</si>
  <si>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</si>
  <si>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</si>
  <si>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</si>
  <si>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</si>
  <si>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</si>
  <si>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</si>
  <si>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</si>
  <si>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</si>
  <si>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</si>
  <si>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</si>
  <si>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</si>
  <si>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</si>
  <si>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</si>
  <si>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</si>
  <si>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</si>
  <si>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</si>
  <si>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</si>
  <si>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</si>
  <si>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</si>
  <si>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</si>
  <si>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</si>
  <si>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</si>
  <si>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</si>
  <si>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</si>
  <si>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</si>
  <si>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</si>
  <si>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</si>
  <si>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</si>
  <si>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</si>
  <si>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</si>
  <si>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</si>
  <si>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</si>
  <si>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</si>
  <si>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</si>
  <si>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</si>
  <si>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</si>
  <si>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</si>
  <si>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</si>
  <si>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</si>
  <si>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</si>
  <si>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</si>
  <si>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</si>
  <si>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</si>
  <si>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</si>
  <si>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</si>
  <si>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</si>
  <si>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</si>
  <si>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</si>
  <si>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</si>
  <si>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</si>
  <si>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</si>
  <si>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</si>
  <si>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</si>
  <si>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</si>
  <si>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</si>
  <si>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</si>
  <si>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</si>
  <si>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</si>
  <si>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</si>
  <si>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</si>
  <si>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</si>
  <si>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</si>
  <si>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</si>
  <si>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</si>
  <si>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</si>
  <si>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</si>
  <si>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</si>
  <si>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</si>
  <si>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</si>
  <si>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</si>
  <si>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</si>
  <si>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</si>
  <si>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</si>
  <si>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</si>
  <si>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</si>
  <si>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</si>
  <si>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</si>
  <si>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</si>
  <si>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</si>
  <si>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</si>
  <si>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</si>
  <si>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</si>
  <si>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</si>
  <si>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</si>
  <si>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</si>
  <si>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</si>
  <si>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</si>
  <si>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</si>
  <si>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</si>
  <si>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</si>
  <si>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</si>
  <si>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</si>
  <si>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</si>
  <si>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</si>
  <si>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</si>
  <si>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</si>
  <si>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</si>
  <si>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</si>
  <si>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</si>
  <si>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</si>
  <si>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</si>
  <si>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</si>
  <si>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</si>
  <si>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</si>
  <si>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</si>
  <si>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</si>
  <si>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</si>
  <si>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</si>
  <si>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</si>
  <si>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</si>
  <si>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</si>
  <si>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</si>
  <si>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</si>
  <si>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</si>
  <si>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</si>
  <si>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</si>
  <si>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</si>
  <si>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</si>
  <si>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</si>
  <si>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</si>
  <si>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</si>
  <si>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</si>
  <si>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</si>
  <si>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</si>
  <si>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</si>
  <si>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</si>
  <si>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</si>
  <si>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</si>
  <si>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</si>
  <si>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</si>
  <si>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</si>
  <si>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</si>
  <si>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</si>
  <si>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</si>
  <si>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</si>
  <si>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</si>
  <si>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</si>
  <si>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</si>
  <si>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</si>
  <si>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</si>
  <si>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</si>
  <si>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</si>
  <si>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</si>
  <si>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</si>
  <si>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</si>
  <si>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</si>
  <si>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</si>
  <si>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</si>
  <si>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</si>
  <si>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</si>
  <si>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</si>
  <si>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</si>
  <si>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</si>
  <si>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</si>
  <si>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</si>
  <si>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</si>
  <si>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</si>
  <si>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</si>
  <si>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</si>
  <si>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</si>
  <si>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</si>
  <si>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</si>
  <si>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</si>
  <si>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</si>
  <si>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</si>
  <si>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</si>
  <si>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</si>
  <si>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</si>
  <si>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</si>
  <si>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</si>
  <si>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</si>
  <si>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</si>
  <si>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</si>
  <si>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</si>
  <si>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</si>
  <si>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</si>
  <si>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</si>
  <si>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</si>
  <si>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</si>
  <si>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</si>
  <si>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</si>
  <si>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</si>
  <si>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</si>
  <si>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</si>
  <si>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</si>
  <si>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</si>
  <si>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</si>
  <si>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</si>
  <si>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</si>
  <si>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</si>
  <si>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</si>
  <si>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</si>
  <si>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</si>
  <si>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</si>
  <si>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</si>
  <si>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</si>
  <si>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</si>
  <si>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</si>
  <si>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</si>
  <si>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</si>
  <si>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</si>
  <si>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</si>
  <si>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</si>
  <si>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</si>
  <si>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</si>
  <si>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</si>
  <si>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</si>
  <si>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</si>
  <si>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</si>
  <si>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</si>
  <si>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</si>
  <si>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</si>
  <si>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</si>
  <si>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</si>
  <si>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</si>
  <si>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</si>
  <si>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</si>
  <si>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</si>
  <si>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</si>
  <si>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</si>
  <si>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</si>
  <si>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</si>
  <si>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</si>
  <si>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</si>
  <si>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</si>
  <si>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</si>
  <si>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</si>
  <si>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</si>
  <si>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</si>
  <si>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</si>
  <si>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</si>
  <si>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</si>
  <si>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</si>
  <si>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</si>
  <si>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</si>
  <si>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</si>
  <si>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</si>
  <si>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</si>
  <si>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</si>
  <si>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</si>
  <si>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</si>
  <si>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</si>
  <si>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</si>
  <si>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</si>
  <si>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</si>
  <si>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</si>
  <si>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</si>
  <si>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</si>
  <si>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</si>
  <si>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</si>
  <si>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</si>
  <si>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</si>
  <si>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</si>
  <si>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</si>
  <si>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</si>
  <si>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</si>
  <si>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</si>
  <si>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</si>
  <si>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</si>
  <si>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</si>
  <si>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</si>
  <si>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</si>
  <si>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</si>
  <si>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</si>
  <si>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</si>
  <si>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</si>
  <si>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</si>
  <si>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</si>
  <si>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</si>
  <si>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</si>
  <si>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</si>
  <si>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</si>
  <si>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</si>
  <si>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</si>
  <si>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</si>
  <si>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</si>
  <si>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</si>
  <si>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</si>
  <si>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</si>
  <si>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</si>
  <si>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</si>
  <si>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</si>
  <si>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</si>
  <si>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</si>
  <si>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</si>
  <si>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</si>
  <si>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</si>
  <si>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</si>
  <si>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</si>
  <si>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</si>
  <si>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</si>
  <si>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</si>
  <si>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</si>
  <si>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</si>
  <si>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</si>
  <si>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</si>
  <si>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</si>
  <si>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</si>
  <si>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</si>
  <si>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</si>
  <si>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</si>
  <si>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</si>
  <si>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</si>
  <si>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</si>
  <si>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</si>
  <si>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</si>
  <si>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</si>
  <si>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</si>
  <si>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</si>
  <si>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</si>
  <si>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</si>
  <si>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</si>
  <si>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</si>
  <si>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</si>
  <si>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</si>
  <si>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</si>
  <si>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</si>
  <si>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</si>
  <si>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</si>
  <si>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</si>
  <si>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</si>
  <si>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</si>
  <si>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</si>
  <si>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</si>
  <si>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</si>
  <si>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</si>
  <si>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</si>
  <si>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</si>
  <si>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</si>
  <si>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</si>
  <si>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</si>
  <si>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</si>
  <si>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</si>
  <si>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</si>
  <si>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</si>
  <si>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</si>
  <si>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</si>
  <si>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</si>
  <si>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</si>
  <si>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</si>
  <si>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</si>
  <si>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</si>
  <si>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</si>
  <si>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</si>
  <si>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</si>
  <si>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</si>
  <si>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</si>
  <si>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</si>
  <si>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</si>
  <si>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</si>
  <si>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</si>
  <si>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</si>
  <si>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</si>
  <si>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</si>
  <si>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</si>
  <si>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</si>
  <si>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</si>
  <si>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</si>
  <si>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</si>
  <si>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</si>
  <si>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</si>
  <si>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</si>
  <si>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</si>
  <si>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</si>
  <si>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</si>
  <si>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</si>
  <si>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</si>
  <si>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</si>
  <si>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</si>
  <si>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</si>
  <si>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</si>
  <si>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</si>
  <si>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</si>
  <si>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</si>
  <si>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</si>
  <si>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</si>
  <si>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</si>
  <si>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</si>
  <si>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</si>
  <si>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</si>
  <si>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</si>
  <si>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</si>
  <si>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</si>
  <si>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</si>
  <si>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</si>
  <si>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</si>
  <si>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</si>
  <si>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</si>
  <si>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</si>
  <si>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</si>
  <si>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</si>
  <si>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</si>
  <si>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</si>
  <si>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</si>
  <si>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</si>
  <si>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</si>
  <si>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</si>
  <si>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</si>
  <si>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</si>
  <si>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</si>
  <si>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</si>
  <si>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</si>
  <si>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</si>
  <si>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</si>
  <si>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</si>
  <si>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</si>
  <si>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</si>
  <si>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</si>
  <si>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</si>
  <si>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</si>
  <si>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</si>
  <si>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</si>
  <si>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</si>
  <si>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</si>
  <si>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</si>
  <si>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</si>
  <si>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</si>
  <si>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</si>
  <si>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</si>
  <si>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</si>
  <si>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</si>
  <si>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</si>
  <si>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</si>
  <si>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</si>
  <si>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</si>
  <si>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</si>
  <si>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</si>
  <si>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</si>
  <si>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</si>
  <si>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</si>
  <si>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</si>
  <si>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</si>
  <si>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</si>
  <si>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</si>
  <si>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</si>
  <si>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</si>
  <si>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</si>
  <si>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</si>
  <si>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</si>
  <si>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</si>
  <si>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</si>
  <si>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</si>
  <si>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</si>
  <si>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</si>
  <si>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</si>
  <si>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</si>
  <si>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</si>
  <si>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</si>
  <si>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</si>
  <si>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</si>
  <si>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</si>
  <si>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</si>
  <si>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</si>
  <si>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</si>
  <si>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</si>
  <si>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</si>
  <si>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</si>
  <si>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</si>
  <si>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</si>
  <si>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</si>
  <si>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</si>
  <si>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</si>
  <si>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</si>
  <si>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</si>
  <si>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</si>
  <si>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</si>
  <si>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</si>
  <si>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</si>
  <si>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</si>
  <si>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</si>
  <si>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</si>
  <si>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</si>
  <si>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</si>
  <si>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</si>
  <si>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</si>
  <si>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</si>
  <si>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</si>
  <si>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</si>
  <si>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</si>
  <si>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</si>
  <si>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</si>
  <si>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</si>
  <si>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</si>
  <si>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</si>
  <si>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</si>
  <si>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</si>
  <si>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</si>
  <si>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</si>
  <si>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</si>
  <si>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</si>
  <si>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</si>
  <si>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</si>
  <si>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</si>
  <si>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</si>
  <si>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</si>
  <si>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</si>
  <si>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</si>
  <si>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</si>
  <si>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</si>
  <si>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</si>
  <si>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</si>
  <si>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</si>
  <si>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</si>
  <si>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</si>
  <si>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</si>
  <si>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</si>
  <si>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</si>
  <si>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</si>
  <si>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</si>
  <si>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</si>
  <si>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</si>
  <si>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</si>
  <si>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</si>
  <si>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</si>
  <si>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</si>
  <si>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</si>
  <si>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</si>
  <si>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</si>
  <si>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</si>
  <si>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</si>
  <si>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</si>
  <si>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</si>
  <si>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</si>
  <si>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</si>
  <si>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</si>
  <si>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</si>
  <si>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</si>
  <si>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</si>
  <si>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</si>
  <si>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</si>
  <si>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</si>
  <si>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</si>
  <si>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</si>
  <si>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</si>
  <si>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</si>
  <si>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</si>
  <si>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</si>
  <si>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</si>
  <si>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</si>
  <si>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</si>
  <si>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</si>
  <si>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</si>
  <si>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</si>
  <si>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</si>
  <si>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</si>
  <si>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</si>
  <si>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</si>
  <si>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</si>
  <si>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</si>
  <si>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</si>
  <si>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</si>
  <si>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</si>
  <si>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</si>
  <si>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</si>
  <si>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</si>
  <si>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</si>
  <si>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</si>
  <si>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</si>
  <si>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</si>
  <si>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</si>
  <si>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</si>
  <si>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</si>
  <si>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</si>
  <si>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</si>
  <si>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</si>
  <si>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</si>
  <si>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</si>
  <si>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</si>
  <si>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</si>
  <si>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</si>
  <si>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</si>
  <si>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</si>
  <si>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</si>
  <si>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</si>
  <si>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</si>
  <si>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</si>
  <si>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</si>
  <si>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</si>
  <si>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</si>
  <si>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</si>
  <si>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</si>
  <si>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</si>
  <si>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</si>
  <si>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</si>
  <si>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</si>
  <si>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</si>
  <si>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</si>
  <si>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</si>
  <si>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</si>
  <si>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</si>
  <si>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</si>
  <si>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</si>
  <si>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</si>
  <si>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</si>
  <si>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</si>
  <si>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</si>
  <si>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</si>
  <si>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</si>
  <si>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</si>
  <si>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</si>
  <si>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</si>
  <si>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</si>
  <si>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</si>
  <si>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</si>
  <si>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</si>
  <si>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</si>
  <si>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</si>
  <si>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</si>
  <si>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</si>
  <si>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</si>
  <si>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</si>
  <si>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</si>
  <si>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</si>
  <si>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</si>
  <si>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</si>
  <si>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</si>
  <si>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</si>
  <si>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</si>
  <si>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</si>
  <si>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</si>
  <si>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</si>
  <si>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</si>
  <si>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</si>
  <si>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</si>
  <si>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</si>
  <si>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</si>
  <si>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</si>
  <si>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</si>
  <si>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</si>
  <si>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</si>
  <si>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</si>
  <si>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</si>
  <si>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</si>
  <si>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</si>
  <si>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</si>
  <si>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</si>
  <si>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</si>
  <si>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</si>
  <si>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</si>
  <si>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</si>
  <si>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</si>
  <si>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</si>
  <si>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</si>
  <si>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</si>
  <si>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</si>
  <si>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</si>
  <si>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</si>
  <si>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</si>
  <si>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</si>
  <si>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</si>
  <si>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</si>
  <si>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</si>
  <si>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</si>
  <si>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</si>
  <si>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</si>
  <si>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</si>
  <si>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</si>
  <si>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</si>
  <si>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</si>
  <si>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</si>
  <si>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</si>
  <si>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</si>
  <si>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</si>
  <si>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</si>
  <si>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</si>
  <si>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</si>
  <si>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</si>
  <si>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</si>
  <si>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</si>
  <si>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</si>
  <si>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</si>
  <si>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</si>
  <si>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</si>
  <si>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</si>
  <si>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</si>
  <si>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</si>
  <si>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</si>
  <si>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</si>
  <si>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</si>
  <si>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</si>
  <si>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</si>
  <si>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</si>
  <si>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</si>
  <si>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</si>
  <si>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</si>
  <si>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</si>
  <si>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</si>
  <si>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</si>
  <si>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</si>
  <si>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</si>
  <si>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</si>
  <si>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</si>
  <si>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</si>
  <si>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</si>
  <si>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</si>
  <si>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</si>
  <si>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</si>
  <si>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</si>
  <si>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</si>
  <si>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</si>
  <si>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</si>
  <si>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</si>
  <si>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</si>
  <si>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</si>
  <si>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</si>
  <si>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</si>
  <si>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</si>
  <si>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</si>
  <si>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</si>
  <si>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</si>
  <si>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</si>
  <si>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</si>
  <si>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</si>
  <si>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</si>
  <si>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</si>
  <si>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</si>
  <si>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</si>
  <si>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</si>
  <si>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</si>
  <si>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</si>
  <si>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</si>
  <si>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</si>
  <si>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</si>
  <si>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</si>
  <si>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</si>
  <si>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</si>
  <si>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</si>
  <si>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</si>
  <si>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</si>
  <si>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</si>
  <si>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</si>
  <si>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</si>
  <si>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</si>
  <si>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</si>
  <si>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</si>
  <si>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</si>
  <si>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</si>
  <si>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</si>
  <si>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</si>
  <si>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</si>
  <si>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</si>
  <si>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</si>
  <si>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</si>
  <si>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</si>
  <si>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</si>
  <si>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</si>
  <si>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</si>
  <si>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</si>
  <si>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</si>
  <si>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</si>
  <si>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</si>
  <si>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</si>
  <si>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</si>
  <si>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</si>
  <si>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</si>
  <si>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</si>
  <si>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</si>
  <si>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</si>
  <si>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</si>
  <si>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</si>
  <si>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</si>
  <si>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</si>
  <si>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</si>
  <si>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</si>
  <si>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</si>
  <si>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</si>
  <si>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</si>
  <si>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</si>
  <si>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</si>
  <si>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</si>
  <si>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</si>
  <si>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</si>
  <si>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</si>
  <si>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</si>
  <si>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</si>
  <si>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</si>
  <si>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</si>
  <si>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</si>
  <si>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</si>
  <si>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</si>
  <si>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</si>
  <si>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</si>
  <si>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</si>
  <si>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</si>
  <si>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</si>
  <si>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</si>
  <si>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</si>
  <si>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</si>
  <si>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</si>
  <si>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</si>
  <si>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</si>
  <si>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</si>
  <si>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</si>
  <si>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</si>
  <si>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</si>
  <si>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</si>
  <si>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</si>
  <si>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</si>
  <si>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</si>
  <si>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</si>
  <si>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</si>
  <si>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</si>
  <si>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</si>
  <si>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</si>
  <si>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</si>
  <si>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</si>
  <si>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</si>
  <si>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</si>
  <si>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</si>
  <si>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</si>
  <si>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</si>
  <si>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</si>
  <si>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</si>
  <si>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</si>
  <si>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</si>
  <si>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</si>
  <si>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</si>
  <si>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</si>
  <si>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</si>
  <si>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</si>
  <si>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</si>
  <si>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</si>
  <si>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</si>
  <si>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</si>
  <si>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</si>
  <si>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</si>
  <si>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</si>
  <si>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</si>
  <si>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</si>
  <si>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</si>
  <si>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</si>
  <si>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</si>
  <si>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</si>
  <si>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</si>
  <si>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</si>
  <si>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</si>
  <si>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</si>
  <si>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</si>
  <si>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</si>
  <si>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</si>
  <si>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</si>
  <si>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</si>
  <si>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</si>
  <si>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</si>
  <si>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</si>
  <si>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</si>
  <si>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</si>
  <si>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</si>
  <si>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</si>
  <si>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</si>
  <si>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</si>
  <si>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</si>
  <si>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</si>
  <si>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</si>
  <si>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</si>
  <si>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</si>
  <si>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</si>
  <si>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</si>
  <si>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</si>
  <si>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</si>
  <si>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</si>
  <si>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</si>
  <si>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</si>
  <si>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</si>
  <si>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</si>
  <si>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</si>
  <si>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</si>
  <si>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</si>
  <si>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</si>
  <si>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</si>
  <si>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</si>
  <si>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</si>
  <si>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</si>
  <si>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</si>
  <si>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</si>
  <si>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</si>
  <si>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</si>
  <si>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</si>
  <si>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</si>
  <si>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</si>
  <si>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</si>
  <si>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</si>
  <si>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</si>
  <si>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</si>
  <si>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</si>
  <si>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</si>
  <si>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</si>
  <si>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</si>
  <si>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</si>
  <si>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</si>
  <si>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</si>
  <si>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</si>
  <si>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</si>
  <si>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</si>
  <si>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</si>
  <si>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</si>
  <si>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</si>
  <si>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</si>
  <si>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</si>
  <si>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</si>
  <si>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</si>
  <si>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</si>
  <si>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</si>
  <si>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</si>
  <si>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</si>
  <si>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</si>
  <si>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</si>
  <si>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</si>
  <si>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</si>
  <si>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</si>
  <si>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</si>
  <si>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</si>
  <si>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</si>
  <si>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</si>
  <si>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</si>
  <si>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</si>
  <si>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</si>
  <si>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</si>
  <si>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</si>
  <si>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</si>
  <si>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</si>
  <si>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</si>
  <si>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</si>
  <si>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</si>
  <si>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</si>
  <si>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</si>
  <si>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</si>
  <si>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</si>
  <si>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</si>
  <si>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</si>
  <si>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</si>
  <si>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</si>
  <si>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</si>
  <si>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</si>
  <si>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</si>
  <si>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</si>
  <si>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</si>
  <si>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</si>
  <si>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</si>
  <si>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</si>
  <si>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</si>
  <si>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</si>
  <si>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</si>
  <si>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</si>
  <si>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</si>
  <si>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</si>
  <si>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</si>
  <si>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</si>
  <si>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</si>
  <si>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</si>
  <si>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</si>
  <si>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</si>
  <si>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</si>
  <si>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</si>
  <si>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</si>
  <si>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</si>
  <si>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</si>
  <si>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</si>
  <si>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</si>
  <si>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</si>
  <si>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</si>
  <si>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</si>
  <si>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</si>
  <si>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</si>
  <si>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</si>
  <si>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</si>
  <si>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</si>
  <si>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</si>
  <si>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</si>
  <si>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</si>
  <si>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</si>
  <si>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</si>
  <si>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</si>
  <si>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</si>
  <si>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</si>
  <si>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</si>
  <si>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</si>
  <si>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</si>
  <si>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</si>
  <si>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</si>
  <si>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</si>
  <si>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</si>
  <si>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</si>
  <si>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</si>
  <si>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</si>
  <si>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</si>
  <si>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</si>
  <si>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</si>
  <si>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</si>
  <si>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</si>
  <si>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</si>
  <si>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</si>
  <si>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</si>
  <si>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</si>
  <si>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</si>
  <si>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</si>
  <si>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</si>
  <si>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</si>
  <si>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</si>
  <si>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</si>
  <si>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</si>
  <si>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</si>
  <si>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</si>
  <si>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</si>
  <si>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</si>
  <si>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</si>
  <si>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</si>
  <si>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</si>
  <si>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</si>
  <si>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</si>
  <si>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</si>
  <si>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</si>
  <si>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</si>
  <si>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</si>
  <si>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</si>
  <si>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</si>
  <si>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</si>
  <si>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</si>
  <si>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</si>
  <si>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</si>
  <si>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</si>
  <si>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</si>
  <si>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</si>
  <si>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</si>
  <si>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</si>
  <si>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</si>
  <si>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</si>
  <si>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</si>
  <si>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</si>
  <si>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</si>
  <si>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</si>
  <si>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</si>
  <si>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</si>
  <si>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</si>
  <si>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</si>
  <si>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</si>
  <si>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</si>
  <si>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</si>
  <si>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</si>
  <si>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</si>
  <si>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</si>
  <si>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</si>
  <si>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</si>
  <si>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</si>
  <si>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</si>
  <si>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</si>
  <si>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</si>
  <si>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</si>
  <si>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</si>
  <si>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</si>
  <si>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</si>
  <si>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</si>
  <si>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</si>
  <si>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</si>
  <si>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</si>
  <si>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</si>
  <si>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</si>
  <si>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</si>
  <si>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</si>
  <si>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</si>
  <si>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</si>
  <si>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</si>
  <si>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</si>
  <si>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</si>
  <si>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</si>
  <si>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</si>
  <si>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</si>
  <si>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</si>
  <si>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</si>
  <si>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</si>
  <si>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</si>
  <si>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</si>
  <si>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</si>
  <si>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</si>
  <si>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</si>
  <si>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</si>
  <si>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</si>
  <si>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</si>
  <si>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</si>
  <si>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</si>
  <si>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</si>
  <si>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</si>
  <si>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</si>
  <si>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</si>
  <si>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</si>
  <si>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</si>
  <si>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</si>
  <si>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</si>
  <si>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</si>
  <si>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</si>
  <si>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</si>
  <si>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</si>
  <si>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</si>
  <si>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</si>
  <si>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</si>
  <si>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</si>
  <si>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</si>
  <si>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</si>
  <si>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</si>
  <si>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</si>
  <si>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</si>
  <si>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</si>
  <si>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</si>
  <si>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</si>
  <si>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</si>
  <si>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</si>
  <si>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</si>
  <si>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</si>
  <si>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</si>
  <si>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</si>
  <si>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</si>
  <si>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</si>
  <si>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</si>
  <si>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</si>
  <si>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</si>
  <si>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</si>
  <si>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</si>
  <si>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</si>
  <si>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</si>
  <si>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</si>
  <si>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</si>
  <si>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</si>
  <si>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</si>
  <si>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</si>
  <si>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</si>
  <si>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</si>
  <si>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</si>
  <si>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</si>
  <si>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</si>
  <si>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</si>
  <si>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</si>
  <si>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</si>
  <si>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</si>
  <si>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</si>
  <si>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</si>
  <si>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</si>
  <si>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</si>
  <si>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</si>
  <si>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</si>
  <si>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</si>
  <si>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</si>
  <si>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</si>
  <si>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</si>
  <si>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</si>
  <si>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</si>
  <si>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</si>
  <si>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</si>
  <si>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</si>
  <si>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</si>
  <si>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</si>
  <si>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</si>
  <si>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</si>
  <si>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</si>
  <si>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</si>
  <si>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</si>
  <si>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</si>
  <si>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</si>
  <si>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</si>
  <si>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</si>
  <si>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</si>
  <si>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</si>
  <si>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</si>
  <si>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</si>
  <si>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</si>
  <si>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</si>
  <si>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</si>
  <si>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</si>
  <si>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</si>
  <si>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</si>
  <si>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</si>
  <si>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</si>
  <si>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</si>
  <si>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</si>
  <si>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</si>
  <si>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</si>
  <si>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</si>
  <si>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</si>
  <si>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</si>
  <si>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</si>
  <si>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</si>
  <si>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</si>
  <si>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</si>
  <si>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</si>
  <si>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</si>
  <si>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</si>
  <si>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</si>
  <si>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</si>
  <si>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</si>
  <si>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</si>
  <si>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</si>
  <si>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</si>
  <si>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</si>
  <si>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</si>
  <si>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</si>
  <si>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</si>
  <si>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</si>
  <si>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</si>
  <si>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</si>
  <si>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</si>
  <si>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</si>
  <si>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</si>
  <si>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</si>
  <si>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</si>
  <si>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</si>
  <si>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</si>
  <si>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</si>
  <si>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</si>
  <si>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</si>
  <si>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</si>
  <si>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</si>
  <si>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</si>
  <si>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</si>
  <si>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</si>
  <si>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</si>
  <si>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</si>
  <si>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</si>
  <si>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</si>
  <si>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</si>
  <si>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</si>
  <si>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</si>
  <si>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</si>
  <si>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</si>
  <si>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</si>
  <si>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</si>
  <si>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</si>
  <si>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</si>
  <si>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</si>
  <si>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</si>
  <si>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</si>
  <si>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</si>
  <si>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</si>
  <si>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</si>
  <si>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</si>
  <si>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</si>
  <si>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</si>
  <si>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</si>
  <si>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</si>
  <si>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</si>
  <si>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</si>
  <si>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</si>
  <si>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</si>
  <si>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</si>
  <si>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</si>
  <si>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</si>
  <si>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</si>
  <si>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</si>
  <si>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</si>
  <si>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</si>
  <si>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</si>
  <si>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</si>
  <si>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</si>
  <si>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</si>
  <si>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</si>
  <si>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</si>
  <si>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</si>
  <si>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</si>
  <si>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</si>
  <si>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</si>
  <si>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</si>
  <si>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</si>
  <si>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</si>
  <si>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</si>
  <si>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</si>
  <si>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</si>
  <si>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</si>
  <si>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</si>
  <si>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</si>
  <si>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</si>
  <si>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</si>
  <si>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</si>
  <si>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</si>
  <si>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</si>
  <si>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</si>
  <si>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</si>
  <si>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</si>
  <si>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</si>
  <si>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</si>
  <si>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</si>
  <si>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</si>
  <si>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</si>
  <si>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</si>
  <si>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</si>
  <si>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</si>
  <si>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</si>
  <si>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</si>
  <si>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</si>
  <si>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</si>
  <si>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</si>
  <si>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</si>
  <si>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</si>
  <si>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</si>
  <si>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</si>
  <si>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</si>
  <si>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</si>
  <si>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</si>
  <si>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</si>
  <si>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</si>
  <si>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</si>
  <si>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</si>
  <si>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</si>
  <si>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</si>
  <si>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</si>
  <si>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</si>
  <si>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</si>
  <si>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</si>
  <si>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</si>
  <si>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</si>
  <si>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</si>
  <si>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</si>
  <si>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</si>
  <si>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</si>
  <si>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</si>
  <si>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</si>
  <si>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</si>
  <si>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</si>
  <si>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</si>
  <si>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</si>
  <si>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</si>
  <si>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</si>
  <si>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</si>
  <si>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</si>
  <si>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</si>
  <si>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</si>
  <si>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</si>
  <si>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</si>
  <si>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</si>
  <si>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</si>
  <si>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</si>
  <si>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</si>
  <si>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</si>
  <si>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</si>
  <si>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</si>
  <si>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</si>
  <si>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</si>
  <si>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</si>
  <si>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</si>
  <si>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</si>
  <si>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</si>
  <si>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</si>
  <si>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</si>
  <si>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</si>
  <si>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</si>
  <si>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</si>
  <si>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</si>
  <si>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</si>
  <si>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</si>
  <si>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</si>
  <si>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</si>
  <si>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</si>
  <si>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</si>
  <si>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</si>
  <si>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</si>
  <si>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</si>
  <si>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</si>
  <si>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</si>
  <si>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</si>
  <si>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</si>
  <si>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</si>
  <si>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</si>
  <si>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</si>
  <si>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</si>
  <si>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</si>
  <si>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</si>
  <si>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</si>
  <si>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</si>
  <si>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</si>
  <si>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</si>
  <si>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</si>
  <si>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</si>
  <si>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</si>
  <si>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</si>
  <si>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</si>
  <si>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</si>
  <si>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</si>
  <si>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</si>
  <si>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</si>
  <si>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</si>
  <si>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</si>
  <si>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</si>
  <si>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</si>
  <si>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</si>
  <si>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</si>
  <si>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</si>
  <si>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</si>
  <si>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</si>
  <si>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</si>
  <si>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</si>
  <si>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</si>
  <si>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</si>
  <si>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</si>
  <si>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</si>
  <si>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</si>
  <si>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</si>
  <si>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</si>
  <si>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</si>
  <si>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</si>
  <si>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</si>
  <si>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</si>
  <si>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</si>
  <si>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</si>
  <si>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</si>
  <si>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</si>
  <si>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</si>
  <si>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</si>
  <si>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</si>
  <si>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</si>
  <si>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</si>
  <si>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</si>
  <si>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</si>
  <si>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</si>
  <si>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</si>
  <si>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</si>
  <si>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</si>
  <si>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</si>
  <si>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</si>
  <si>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</si>
  <si>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</si>
  <si>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</si>
  <si>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</si>
  <si>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</si>
  <si>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</si>
  <si>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</si>
  <si>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</si>
  <si>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</si>
  <si>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</si>
  <si>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</si>
  <si>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</si>
  <si>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</si>
  <si>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</si>
  <si>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</si>
  <si>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</si>
  <si>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</si>
  <si>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</si>
  <si>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</si>
  <si>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</si>
  <si>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</si>
  <si>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</si>
  <si>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</si>
  <si>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</si>
  <si>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</si>
  <si>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</si>
  <si>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</si>
  <si>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</si>
  <si>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</si>
  <si>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</si>
  <si>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</si>
  <si>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</si>
  <si>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</si>
  <si>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</si>
  <si>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</si>
  <si>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</si>
  <si>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</si>
  <si>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</si>
  <si>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</si>
  <si>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</si>
  <si>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</si>
  <si>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</si>
  <si>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</si>
  <si>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</si>
  <si>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</si>
  <si>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</si>
  <si>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</si>
  <si>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</si>
  <si>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</si>
  <si>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</si>
  <si>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</si>
  <si>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</si>
  <si>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</si>
  <si>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</si>
  <si>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</si>
  <si>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</si>
  <si>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</si>
  <si>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</si>
  <si>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</si>
  <si>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</si>
  <si>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</si>
  <si>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</si>
  <si>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</si>
  <si>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</si>
  <si>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</si>
  <si>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</si>
  <si>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</si>
  <si>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</si>
  <si>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</si>
  <si>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</si>
  <si>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</si>
  <si>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</si>
  <si>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</si>
  <si>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</si>
  <si>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</si>
  <si>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</si>
  <si>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</si>
  <si>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</si>
  <si>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</si>
  <si>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</si>
  <si>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</si>
  <si>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</si>
  <si>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</si>
  <si>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</si>
  <si>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</si>
  <si>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</si>
  <si>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</si>
  <si>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</si>
  <si>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</si>
  <si>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</si>
  <si>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</si>
  <si>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</si>
  <si>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</si>
  <si>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</si>
  <si>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</si>
  <si>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</si>
  <si>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</si>
  <si>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</si>
  <si>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</si>
  <si>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</si>
  <si>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</si>
  <si>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</si>
  <si>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</si>
  <si>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</si>
  <si>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</si>
  <si>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</si>
  <si>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</si>
  <si>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</si>
  <si>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</si>
  <si>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</si>
  <si>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</si>
  <si>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</si>
  <si>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</si>
  <si>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</si>
  <si>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</si>
  <si>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</si>
  <si>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</si>
  <si>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</si>
  <si>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</si>
  <si>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</si>
  <si>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</si>
  <si>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</si>
  <si>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</si>
  <si>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</si>
  <si>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</si>
  <si>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</si>
  <si>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</si>
  <si>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</si>
  <si>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</si>
  <si>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</si>
  <si>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</si>
  <si>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</si>
  <si>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</si>
  <si>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</si>
  <si>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</si>
  <si>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</si>
  <si>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</si>
  <si>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</si>
  <si>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</si>
  <si>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</si>
  <si>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</si>
  <si>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</si>
  <si>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</si>
  <si>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</si>
  <si>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</si>
  <si>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</si>
  <si>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</si>
  <si>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</si>
  <si>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</si>
  <si>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</si>
  <si>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</si>
  <si>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</si>
  <si>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</si>
  <si>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</si>
  <si>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</si>
  <si>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</si>
  <si>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</si>
  <si>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</si>
  <si>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</si>
  <si>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</si>
  <si>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</si>
  <si>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</si>
  <si>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</si>
  <si>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</si>
  <si>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</si>
  <si>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</si>
  <si>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</si>
  <si>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</si>
  <si>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</si>
  <si>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</si>
  <si>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</si>
  <si>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</si>
  <si>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</si>
  <si>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</si>
  <si>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</si>
  <si>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</si>
  <si>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</si>
  <si>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</si>
  <si>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</si>
  <si>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</si>
  <si>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</si>
  <si>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</si>
  <si>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</si>
  <si>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</si>
  <si>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</si>
  <si>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</si>
  <si>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</si>
  <si>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</si>
  <si>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</si>
  <si>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</si>
  <si>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</si>
  <si>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</si>
  <si>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</si>
  <si>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</si>
  <si>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</si>
  <si>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</si>
  <si>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</si>
  <si>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</si>
  <si>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</si>
  <si>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</si>
  <si>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</si>
  <si>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</si>
  <si>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</si>
  <si>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</si>
  <si>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</si>
  <si>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</si>
  <si>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</si>
  <si>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</si>
  <si>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</si>
  <si>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</si>
  <si>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</si>
  <si>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</si>
  <si>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</si>
  <si>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</si>
  <si>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</si>
  <si>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</si>
  <si>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</si>
  <si>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</si>
  <si>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</si>
  <si>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</si>
  <si>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</si>
  <si>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</si>
  <si>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</si>
  <si>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</si>
  <si>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</si>
  <si>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</si>
  <si>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</si>
  <si>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</si>
  <si>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</si>
  <si>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</si>
  <si>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</si>
  <si>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</si>
  <si>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</si>
  <si>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</si>
  <si>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</si>
  <si>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</si>
  <si>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</si>
  <si>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</si>
  <si>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</si>
  <si>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</si>
  <si>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</si>
  <si>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</si>
  <si>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</si>
  <si>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</si>
  <si>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</si>
  <si>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</si>
  <si>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</si>
  <si>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</si>
  <si>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</si>
  <si>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</si>
  <si>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</si>
  <si>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</si>
  <si>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</si>
  <si>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</si>
  <si>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</si>
  <si>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</si>
  <si>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</si>
  <si>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</si>
  <si>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</si>
  <si>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</si>
  <si>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</si>
  <si>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</si>
  <si>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</si>
  <si>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</si>
  <si>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</si>
  <si>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</si>
  <si>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</si>
  <si>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</si>
  <si>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</si>
  <si>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</si>
  <si>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</si>
  <si>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</si>
  <si>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</si>
  <si>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</si>
  <si>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</si>
  <si>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</si>
  <si>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</si>
  <si>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</si>
  <si>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</si>
  <si>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</si>
  <si>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</si>
  <si>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</si>
  <si>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</si>
  <si>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</si>
  <si>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</si>
  <si>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</si>
  <si>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</si>
  <si>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</si>
  <si>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</si>
  <si>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</si>
  <si>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</si>
  <si>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</si>
  <si>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</si>
  <si>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</si>
  <si>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</si>
  <si>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</si>
  <si>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</si>
  <si>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</si>
  <si>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</si>
  <si>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</si>
  <si>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</si>
  <si>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</si>
  <si>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</si>
  <si>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</si>
  <si>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</si>
  <si>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</si>
  <si>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</si>
  <si>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</si>
  <si>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</si>
  <si>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</si>
  <si>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</si>
  <si>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</si>
  <si>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</si>
  <si>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</si>
  <si>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</si>
  <si>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</si>
  <si>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</si>
  <si>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</si>
  <si>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</si>
  <si>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</si>
  <si>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</si>
  <si>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</si>
  <si>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</si>
  <si>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</si>
  <si>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</si>
  <si>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</si>
  <si>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</si>
  <si>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</si>
  <si>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</si>
  <si>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</si>
  <si>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</si>
  <si>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</si>
  <si>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</si>
  <si>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</si>
  <si>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</si>
  <si>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</si>
  <si>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</si>
  <si>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</si>
  <si>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</si>
  <si>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</si>
  <si>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</si>
  <si>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</si>
  <si>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</si>
  <si>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</si>
  <si>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</si>
  <si>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</si>
  <si>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</si>
  <si>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</si>
  <si>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</si>
  <si>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</si>
  <si>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</si>
  <si>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</si>
  <si>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</si>
  <si>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</si>
  <si>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</si>
  <si>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</si>
  <si>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</si>
  <si>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</si>
  <si>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</si>
  <si>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</si>
  <si>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</si>
  <si>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</si>
  <si>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</si>
  <si>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</si>
  <si>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</si>
  <si>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</si>
  <si>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</si>
  <si>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</si>
  <si>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</si>
  <si>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</si>
  <si>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</si>
  <si>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</si>
  <si>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</si>
  <si>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</si>
  <si>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</si>
  <si>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</si>
  <si>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</si>
  <si>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</si>
  <si>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</si>
  <si>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</si>
  <si>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</si>
  <si>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</si>
  <si>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</si>
  <si>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</si>
  <si>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</si>
  <si>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</si>
  <si>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</si>
  <si>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</si>
  <si>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</si>
  <si>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</si>
  <si>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</si>
  <si>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</si>
  <si>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</si>
  <si>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</si>
  <si>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</si>
  <si>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</si>
  <si>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</si>
  <si>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</si>
  <si>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</si>
  <si>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</si>
  <si>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</si>
  <si>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</si>
  <si>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</si>
  <si>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</si>
  <si>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</si>
  <si>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</si>
  <si>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</si>
  <si>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</si>
  <si>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</si>
  <si>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</si>
  <si>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</si>
  <si>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</si>
  <si>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</si>
  <si>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</si>
  <si>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</si>
  <si>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</si>
  <si>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</si>
  <si>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</si>
  <si>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</si>
  <si>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</si>
  <si>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</si>
  <si>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</si>
  <si>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</si>
  <si>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</si>
  <si>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</si>
  <si>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</si>
  <si>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</si>
  <si>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</si>
  <si>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</si>
  <si>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</si>
  <si>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</si>
  <si>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</si>
  <si>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</si>
  <si>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</si>
  <si>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</si>
  <si>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</si>
  <si>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</si>
  <si>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</si>
  <si>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</si>
  <si>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</si>
  <si>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</si>
  <si>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</si>
  <si>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</si>
  <si>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</si>
  <si>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</si>
  <si>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</si>
  <si>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</si>
  <si>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</si>
  <si>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</si>
  <si>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</si>
  <si>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</si>
  <si>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</si>
  <si>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</si>
  <si>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</si>
  <si>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</si>
  <si>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</si>
  <si>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</si>
  <si>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</si>
  <si>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</si>
  <si>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</si>
  <si>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</si>
  <si>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</si>
  <si>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</si>
  <si>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</si>
  <si>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</si>
  <si>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</si>
  <si>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</si>
  <si>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</si>
  <si>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</si>
  <si>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</si>
  <si>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</si>
  <si>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</si>
  <si>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</si>
  <si>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</si>
  <si>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</si>
  <si>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</si>
  <si>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</si>
  <si>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</si>
  <si>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</si>
  <si>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</si>
  <si>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</si>
  <si>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</si>
  <si>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</si>
  <si>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</si>
  <si>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</si>
  <si>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</si>
  <si>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</si>
  <si>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</si>
  <si>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</si>
  <si>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</si>
  <si>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</si>
  <si>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</si>
  <si>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</si>
  <si>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</si>
  <si>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</si>
  <si>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</si>
  <si>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</si>
  <si>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</si>
  <si>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</si>
  <si>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</si>
  <si>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</si>
  <si>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</si>
  <si>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</si>
  <si>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</si>
  <si>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</si>
  <si>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</si>
  <si>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</si>
  <si>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</si>
  <si>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</si>
  <si>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</si>
  <si>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</si>
  <si>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</si>
  <si>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</si>
  <si>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</si>
  <si>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</si>
  <si>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</si>
  <si>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</si>
  <si>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</si>
  <si>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</si>
  <si>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</si>
  <si>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</si>
  <si>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</si>
  <si>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</si>
  <si>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</si>
  <si>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</si>
  <si>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</si>
  <si>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</si>
  <si>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</si>
  <si>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</si>
  <si>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</si>
  <si>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</si>
  <si>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</si>
  <si>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</si>
  <si>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</si>
  <si>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</si>
  <si>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</si>
  <si>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</si>
  <si>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</si>
  <si>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</si>
  <si>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</si>
  <si>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</si>
  <si>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</si>
  <si>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</si>
  <si>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</si>
  <si>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</si>
  <si>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</si>
  <si>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</si>
  <si>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</si>
  <si>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</si>
  <si>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</si>
  <si>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</si>
  <si>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</si>
  <si>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</si>
  <si>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</si>
  <si>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</si>
  <si>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</si>
  <si>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</si>
  <si>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</si>
  <si>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</si>
  <si>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</si>
  <si>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</si>
  <si>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</si>
  <si>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</si>
  <si>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</si>
  <si>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</si>
  <si>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</si>
  <si>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</si>
  <si>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</si>
  <si>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</si>
  <si>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</si>
  <si>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</si>
  <si>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</si>
  <si>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</si>
  <si>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</si>
  <si>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</si>
  <si>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</si>
  <si>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</si>
  <si>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</si>
  <si>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</si>
  <si>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</si>
  <si>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</si>
  <si>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</si>
  <si>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</si>
  <si>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</si>
  <si>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</si>
  <si>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</si>
  <si>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</si>
  <si>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</si>
  <si>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</si>
  <si>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</si>
  <si>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</si>
  <si>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</si>
  <si>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</si>
  <si>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</si>
  <si>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</si>
  <si>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</si>
  <si>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</si>
  <si>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</si>
  <si>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</si>
  <si>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</si>
  <si>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</si>
  <si>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</si>
  <si>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</si>
  <si>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</si>
  <si>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</si>
  <si>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</si>
  <si>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</si>
  <si>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</si>
  <si>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</si>
  <si>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</si>
  <si>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</si>
  <si>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</si>
  <si>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</si>
  <si>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</si>
  <si>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</si>
  <si>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</si>
  <si>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</si>
  <si>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</si>
  <si>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</si>
  <si>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</si>
  <si>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</si>
  <si>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</si>
  <si>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</si>
  <si>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</si>
  <si>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</si>
  <si>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</si>
  <si>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</si>
  <si>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</si>
  <si>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</si>
  <si>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</si>
  <si>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</si>
  <si>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</si>
  <si>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</si>
  <si>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</si>
  <si>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</si>
  <si>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</si>
  <si>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</si>
  <si>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</si>
  <si>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</si>
  <si>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</si>
  <si>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</si>
  <si>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</si>
  <si>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</si>
  <si>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</si>
  <si>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</si>
  <si>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</si>
  <si>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</si>
  <si>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</si>
  <si>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</si>
  <si>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</si>
  <si>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</si>
  <si>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</si>
  <si>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</si>
  <si>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</si>
  <si>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</si>
  <si>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</si>
  <si>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</si>
  <si>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</si>
  <si>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</si>
  <si>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</si>
  <si>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</si>
  <si>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</si>
  <si>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</si>
  <si>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</si>
  <si>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</si>
  <si>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</si>
  <si>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</si>
  <si>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</si>
  <si>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</si>
  <si>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</si>
  <si>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</si>
  <si>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</si>
  <si>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</si>
  <si>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</si>
  <si>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</si>
  <si>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</si>
  <si>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</si>
  <si>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</si>
  <si>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</si>
  <si>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</si>
  <si>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</si>
  <si>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</si>
  <si>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</si>
  <si>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</si>
  <si>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</si>
  <si>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</si>
  <si>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</si>
  <si>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</si>
  <si>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</si>
  <si>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</si>
  <si>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</si>
  <si>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</si>
  <si>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</si>
  <si>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</si>
  <si>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</si>
  <si>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</si>
  <si>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</si>
  <si>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</si>
  <si>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</si>
  <si>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</si>
  <si>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</si>
  <si>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</si>
  <si>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</si>
  <si>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</si>
  <si>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</si>
  <si>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</si>
  <si>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</si>
  <si>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</si>
  <si>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</si>
  <si>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</si>
  <si>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</si>
  <si>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</si>
  <si>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</si>
  <si>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</si>
  <si>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</si>
  <si>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</si>
  <si>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</si>
  <si>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</si>
  <si>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</si>
  <si>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</si>
  <si>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</si>
  <si>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</si>
  <si>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</si>
  <si>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</si>
  <si>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</si>
  <si>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</si>
  <si>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</si>
  <si>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</si>
  <si>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</si>
  <si>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</si>
  <si>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</si>
  <si>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</si>
  <si>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</si>
  <si>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</si>
  <si>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</si>
  <si>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</si>
  <si>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</si>
  <si>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</si>
  <si>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</si>
  <si>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</si>
  <si>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</si>
  <si>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</si>
  <si>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</si>
  <si>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</si>
  <si>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</si>
  <si>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</si>
  <si>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</si>
  <si>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</si>
  <si>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</si>
  <si>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</si>
  <si>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</si>
  <si>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</si>
  <si>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</si>
  <si>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</si>
  <si>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</si>
  <si>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</si>
  <si>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</si>
  <si>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</si>
  <si>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</si>
  <si>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</si>
  <si>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</si>
  <si>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</si>
  <si>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</si>
  <si>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</si>
  <si>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</si>
  <si>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</si>
  <si>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</si>
  <si>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</si>
  <si>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</si>
  <si>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</si>
  <si>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</si>
  <si>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</si>
  <si>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</si>
  <si>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</si>
  <si>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</si>
  <si>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</si>
  <si>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</si>
  <si>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</si>
  <si>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</si>
  <si>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</si>
  <si>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</si>
  <si>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</si>
  <si>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</si>
  <si>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</si>
  <si>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</si>
  <si>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</si>
  <si>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</si>
  <si>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</si>
  <si>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</si>
  <si>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</si>
  <si>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</si>
  <si>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</si>
  <si>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</si>
  <si>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</si>
  <si>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</si>
  <si>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</si>
  <si>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</si>
  <si>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</si>
  <si>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</si>
  <si>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</si>
  <si>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</si>
  <si>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</si>
  <si>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</si>
  <si>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</si>
  <si>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</si>
  <si>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</si>
  <si>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</si>
  <si>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</si>
  <si>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</si>
  <si>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</si>
  <si>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</si>
  <si>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</si>
  <si>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</si>
  <si>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</si>
  <si>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</si>
  <si>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</si>
  <si>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</si>
  <si>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</si>
  <si>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</si>
  <si>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</si>
  <si>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</si>
  <si>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</si>
  <si>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</si>
  <si>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</si>
  <si>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</si>
  <si>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</si>
  <si>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</si>
  <si>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</si>
  <si>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</si>
  <si>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</si>
  <si>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</si>
  <si>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</si>
  <si>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</si>
  <si>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</si>
  <si>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</si>
  <si>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</si>
  <si>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</si>
  <si>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</si>
  <si>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</si>
  <si>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</si>
  <si>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</si>
  <si>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</si>
  <si>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</si>
  <si>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</si>
  <si>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</si>
  <si>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</si>
  <si>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</si>
  <si>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</si>
  <si>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</si>
  <si>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</si>
  <si>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</si>
  <si>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</si>
  <si>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</si>
  <si>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</si>
  <si>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</si>
  <si>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</si>
  <si>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</si>
  <si>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</si>
  <si>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</si>
  <si>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</si>
  <si>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</si>
  <si>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</si>
  <si>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</si>
  <si>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</si>
  <si>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</si>
  <si>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</si>
  <si>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</si>
  <si>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</si>
  <si>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</si>
  <si>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</si>
  <si>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</si>
  <si>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</si>
  <si>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</si>
  <si>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</si>
  <si>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</si>
  <si>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</si>
  <si>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</si>
  <si>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</si>
  <si>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</si>
  <si>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</si>
  <si>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</si>
  <si>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</si>
  <si>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</si>
  <si>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</si>
  <si>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</si>
  <si>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</si>
  <si>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</si>
  <si>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</si>
  <si>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</si>
  <si>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</si>
  <si>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</si>
  <si>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</si>
  <si>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</si>
  <si>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</si>
  <si>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</si>
  <si>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</si>
  <si>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</si>
  <si>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</si>
  <si>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</si>
  <si>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</si>
  <si>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</si>
  <si>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</si>
  <si>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</si>
  <si>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</si>
  <si>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</si>
  <si>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</si>
  <si>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</si>
  <si>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</si>
  <si>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</si>
  <si>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</si>
  <si>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</si>
  <si>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</si>
  <si>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</si>
  <si>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</si>
  <si>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</si>
  <si>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</si>
  <si>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</si>
  <si>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</si>
  <si>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</si>
  <si>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</si>
  <si>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</si>
  <si>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</si>
  <si>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</si>
  <si>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</si>
  <si>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</si>
  <si>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</si>
  <si>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</si>
  <si>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</si>
  <si>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</si>
  <si>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</si>
  <si>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</si>
  <si>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</si>
  <si>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</si>
  <si>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</si>
  <si>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</si>
  <si>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</si>
  <si>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</si>
  <si>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</si>
  <si>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</si>
  <si>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</si>
  <si>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</si>
  <si>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</si>
  <si>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</si>
  <si>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</si>
  <si>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</si>
  <si>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</si>
  <si>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</si>
  <si>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</si>
  <si>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</si>
  <si>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</si>
  <si>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</si>
  <si>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</si>
  <si>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</si>
  <si>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</si>
  <si>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</si>
  <si>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</si>
  <si>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</si>
  <si>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</si>
  <si>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</si>
  <si>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</si>
  <si>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</si>
  <si>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</si>
  <si>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</si>
  <si>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</si>
  <si>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</si>
  <si>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</si>
  <si>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</si>
  <si>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</si>
  <si>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</si>
  <si>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</si>
  <si>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</si>
  <si>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</si>
  <si>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</si>
  <si>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</si>
  <si>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</si>
  <si>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</si>
  <si>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</si>
  <si>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</si>
  <si>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</si>
  <si>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</si>
  <si>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</si>
  <si>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</si>
  <si>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</si>
  <si>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</si>
  <si>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</si>
  <si>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</si>
  <si>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</si>
  <si>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</si>
  <si>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</si>
  <si>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</si>
  <si>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</si>
  <si>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</si>
  <si>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</si>
  <si>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</si>
  <si>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</si>
  <si>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</si>
  <si>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</si>
  <si>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</si>
  <si>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</si>
  <si>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</si>
  <si>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</si>
  <si>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</si>
  <si>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</si>
  <si>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</si>
  <si>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</si>
  <si>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</si>
  <si>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</si>
  <si>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</si>
  <si>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</si>
  <si>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</si>
  <si>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</si>
  <si>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</si>
  <si>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</si>
  <si>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</si>
  <si>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</si>
  <si>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</si>
  <si>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</si>
  <si>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</si>
  <si>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</si>
  <si>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</si>
  <si>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</si>
  <si>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</si>
  <si>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</si>
  <si>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</si>
  <si>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</si>
  <si>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</si>
  <si>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</si>
  <si>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</si>
  <si>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</si>
  <si>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</si>
  <si>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</si>
  <si>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</si>
  <si>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</si>
  <si>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</si>
  <si>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</si>
  <si>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</si>
  <si>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</si>
  <si>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</si>
  <si>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</si>
  <si>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</si>
  <si>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</si>
  <si>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</si>
  <si>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</si>
  <si>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</si>
  <si>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</si>
  <si>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</si>
  <si>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</si>
  <si>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</si>
  <si>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</si>
  <si>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</si>
  <si>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</si>
  <si>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</si>
  <si>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</si>
  <si>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</si>
  <si>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</si>
  <si>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</si>
  <si>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</si>
  <si>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</si>
  <si>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</si>
  <si>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</si>
  <si>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</si>
  <si>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</si>
  <si>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</si>
  <si>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</si>
  <si>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</si>
  <si>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</si>
  <si>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</si>
  <si>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</si>
  <si>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</si>
  <si>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</si>
  <si>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</si>
  <si>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</si>
  <si>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</si>
  <si>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</si>
  <si>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</si>
  <si>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</si>
  <si>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</si>
  <si>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</si>
  <si>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</si>
  <si>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</si>
  <si>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</si>
  <si>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</si>
  <si>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</si>
  <si>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</si>
  <si>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</si>
  <si>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</si>
  <si>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</si>
  <si>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</si>
  <si>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</si>
  <si>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</si>
  <si>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</si>
  <si>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</si>
  <si>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</si>
  <si>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</si>
  <si>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</si>
  <si>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</si>
  <si>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</si>
  <si>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</si>
  <si>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</si>
  <si>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</si>
  <si>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</si>
  <si>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</si>
  <si>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</si>
  <si>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</si>
  <si>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</si>
  <si>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</si>
  <si>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</si>
  <si>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</si>
  <si>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</si>
  <si>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</si>
  <si>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</si>
  <si>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</si>
  <si>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</si>
  <si>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</si>
  <si>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</si>
  <si>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</si>
  <si>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</si>
  <si>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</si>
  <si>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</si>
  <si>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</si>
  <si>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</si>
  <si>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</si>
  <si>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</si>
  <si>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</si>
  <si>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</si>
  <si>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</si>
  <si>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</si>
  <si>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</si>
  <si>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</si>
  <si>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</si>
  <si>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</si>
  <si>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</si>
  <si>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</si>
  <si>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</si>
  <si>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</si>
  <si>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</si>
  <si>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</si>
  <si>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</si>
  <si>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</si>
  <si>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</si>
  <si>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</si>
  <si>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</si>
  <si>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</si>
  <si>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</si>
  <si>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</si>
  <si>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</si>
  <si>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</si>
  <si>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</si>
  <si>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</si>
  <si>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</si>
  <si>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</si>
  <si>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</si>
  <si>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</si>
  <si>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</si>
  <si>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</si>
  <si>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</si>
  <si>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</si>
  <si>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</si>
  <si>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</si>
  <si>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</si>
  <si>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</si>
  <si>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</si>
  <si>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</si>
  <si>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</si>
  <si>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</si>
  <si>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</si>
  <si>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</si>
  <si>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</si>
  <si>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</si>
  <si>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</si>
  <si>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</si>
  <si>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</si>
  <si>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</si>
  <si>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</si>
  <si>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</si>
  <si>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</si>
  <si>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</si>
  <si>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</si>
  <si>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</si>
  <si>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</si>
  <si>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</si>
  <si>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</si>
  <si>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</si>
  <si>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</si>
  <si>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</si>
  <si>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</si>
  <si>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</si>
  <si>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</si>
  <si>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</si>
  <si>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</si>
  <si>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</si>
  <si>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</si>
  <si>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</si>
  <si>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</si>
  <si>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</si>
  <si>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</si>
  <si>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</si>
  <si>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</si>
  <si>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</si>
  <si>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</si>
  <si>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</si>
  <si>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</si>
  <si>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</si>
  <si>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</si>
  <si>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</si>
  <si>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</si>
  <si>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</si>
  <si>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</si>
  <si>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</si>
  <si>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</si>
  <si>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</si>
  <si>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</si>
  <si>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</si>
  <si>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</si>
  <si>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</si>
  <si>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</si>
  <si>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</si>
  <si>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</si>
  <si>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</si>
  <si>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</si>
  <si>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</si>
  <si>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</si>
  <si>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</si>
  <si>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</si>
  <si>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</si>
  <si>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</si>
  <si>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</si>
  <si>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</si>
  <si>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</si>
  <si>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</si>
  <si>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</si>
  <si>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</si>
  <si>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</si>
  <si>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</si>
  <si>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</si>
  <si>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</si>
  <si>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</si>
  <si>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</si>
  <si>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</si>
  <si>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</si>
  <si>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</si>
  <si>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</si>
  <si>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</si>
  <si>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</si>
  <si>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</si>
  <si>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</si>
  <si>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</si>
  <si>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</si>
  <si>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</si>
  <si>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</si>
  <si>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</si>
  <si>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</si>
  <si>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</si>
  <si>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</si>
  <si>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</si>
  <si>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</si>
  <si>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</si>
  <si>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</si>
  <si>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</si>
  <si>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</si>
  <si>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</si>
  <si>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</si>
  <si>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</si>
  <si>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</si>
  <si>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</si>
  <si>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</si>
  <si>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</si>
  <si>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</si>
  <si>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</si>
  <si>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</si>
  <si>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</si>
  <si>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</si>
  <si>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</si>
  <si>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</si>
  <si>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</si>
  <si>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</si>
  <si>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</si>
  <si>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</si>
  <si>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</si>
  <si>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</si>
  <si>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</si>
  <si>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</si>
  <si>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</si>
  <si>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</si>
  <si>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</si>
  <si>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</si>
  <si>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</si>
  <si>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</si>
  <si>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</si>
  <si>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</si>
  <si>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</si>
  <si>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</si>
  <si>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</si>
  <si>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</si>
  <si>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</si>
  <si>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</si>
  <si>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</si>
  <si>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</si>
  <si>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</si>
  <si>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</si>
  <si>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</si>
  <si>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</si>
  <si>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</si>
  <si>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</si>
  <si>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</si>
  <si>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</si>
  <si>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</si>
  <si>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</si>
  <si>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</si>
  <si>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</si>
  <si>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</si>
  <si>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</si>
  <si>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</si>
  <si>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</si>
  <si>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</si>
  <si>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</si>
  <si>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</si>
  <si>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</si>
  <si>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</si>
  <si>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</si>
  <si>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</si>
  <si>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</si>
  <si>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</si>
  <si>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</si>
  <si>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</si>
  <si>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</si>
  <si>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</si>
  <si>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</si>
  <si>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</si>
  <si>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</si>
  <si>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</si>
  <si>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</si>
  <si>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</si>
  <si>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</si>
  <si>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</si>
  <si>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</si>
  <si>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</si>
  <si>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</si>
  <si>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</si>
  <si>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</si>
  <si>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</si>
  <si>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</si>
  <si>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</si>
  <si>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</si>
  <si>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</si>
  <si>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</si>
  <si>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</si>
  <si>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</si>
  <si>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</si>
  <si>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</si>
  <si>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</si>
  <si>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</si>
  <si>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</si>
  <si>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</si>
  <si>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</si>
  <si>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</si>
  <si>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</si>
  <si>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</si>
  <si>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</si>
  <si>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</si>
  <si>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</si>
  <si>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</si>
  <si>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</si>
  <si>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</si>
  <si>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</si>
  <si>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</si>
  <si>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</si>
  <si>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</si>
  <si>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</si>
  <si>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</si>
  <si>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</si>
  <si>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</si>
  <si>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</si>
  <si>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</si>
  <si>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</si>
  <si>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</si>
  <si>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</si>
  <si>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</si>
  <si>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</si>
  <si>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</si>
  <si>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</si>
  <si>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</si>
  <si>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</si>
  <si>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</si>
  <si>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</si>
  <si>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</si>
  <si>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</si>
  <si>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</si>
  <si>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</si>
  <si>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</si>
  <si>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</si>
  <si>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</si>
  <si>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</si>
  <si>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</si>
  <si>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</si>
  <si>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</si>
  <si>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</si>
  <si>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</si>
  <si>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</si>
  <si>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</si>
  <si>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</si>
  <si>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</si>
  <si>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</si>
  <si>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</si>
  <si>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</si>
  <si>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</si>
  <si>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</si>
  <si>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</si>
  <si>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</si>
  <si>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</si>
  <si>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</si>
  <si>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</si>
  <si>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</si>
  <si>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</si>
  <si>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</si>
  <si>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</si>
  <si>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</si>
  <si>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</si>
  <si>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</si>
  <si>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</si>
  <si>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</si>
  <si>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</si>
  <si>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</si>
  <si>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</si>
  <si>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</si>
  <si>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</si>
  <si>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</si>
  <si>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</si>
  <si>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</si>
  <si>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</si>
  <si>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</si>
  <si>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</si>
  <si>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</si>
  <si>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</si>
  <si>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</si>
  <si>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</si>
  <si>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</si>
  <si>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</si>
  <si>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</si>
  <si>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</si>
  <si>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</si>
  <si>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</si>
  <si>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</si>
  <si>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</si>
  <si>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</si>
  <si>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</si>
  <si>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</si>
  <si>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</si>
  <si>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</si>
  <si>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</si>
  <si>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</si>
  <si>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</si>
  <si>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</si>
  <si>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</si>
  <si>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</si>
  <si>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</si>
  <si>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</si>
  <si>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</si>
  <si>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</si>
  <si>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</si>
  <si>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</si>
  <si>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</si>
  <si>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</si>
  <si>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</si>
  <si>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</si>
  <si>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</si>
  <si>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</si>
  <si>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</si>
  <si>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</si>
  <si>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</si>
  <si>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</si>
  <si>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</si>
  <si>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</si>
  <si>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</si>
  <si>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</si>
  <si>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</si>
  <si>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</si>
  <si>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</si>
  <si>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</si>
  <si>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</si>
  <si>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</si>
  <si>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</si>
  <si>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</si>
  <si>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</si>
  <si>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</si>
  <si>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</si>
  <si>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</si>
  <si>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</si>
  <si>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</si>
  <si>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</si>
  <si>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</si>
  <si>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</si>
  <si>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</si>
  <si>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</si>
  <si>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</si>
  <si>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</si>
  <si>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</si>
  <si>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</si>
  <si>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</si>
  <si>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</si>
  <si>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</si>
  <si>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</si>
  <si>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</si>
  <si>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</si>
  <si>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</si>
  <si>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</si>
  <si>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</si>
  <si>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</si>
  <si>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</si>
  <si>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</si>
  <si>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</si>
  <si>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</si>
  <si>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</si>
  <si>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</si>
  <si>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</si>
  <si>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</si>
  <si>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</si>
  <si>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</si>
  <si>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</si>
  <si>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</si>
  <si>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</si>
  <si>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</si>
  <si>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</si>
  <si>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</si>
  <si>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</si>
  <si>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</si>
  <si>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</si>
  <si>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</si>
  <si>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</si>
  <si>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</si>
  <si>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</si>
  <si>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</si>
  <si>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</si>
  <si>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</si>
  <si>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</si>
  <si>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</si>
  <si>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</si>
  <si>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</si>
  <si>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</si>
  <si>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</si>
  <si>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</si>
  <si>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</si>
  <si>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</si>
  <si>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</si>
  <si>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</si>
  <si>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</si>
  <si>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</si>
  <si>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</si>
  <si>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</si>
  <si>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</si>
  <si>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</si>
  <si>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</si>
  <si>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</si>
  <si>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</si>
  <si>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</si>
  <si>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</si>
  <si>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</si>
  <si>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</si>
  <si>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</si>
  <si>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</si>
  <si>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</si>
  <si>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</si>
  <si>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</si>
  <si>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</si>
  <si>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</si>
  <si>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</si>
  <si>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</si>
  <si>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</si>
  <si>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</si>
  <si>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</si>
  <si>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</si>
  <si>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</si>
  <si>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</si>
  <si>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</si>
  <si>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</si>
  <si>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</si>
  <si>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</si>
  <si>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</si>
  <si>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</si>
  <si>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</si>
  <si>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</si>
  <si>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</si>
  <si>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</si>
  <si>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</si>
  <si>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</si>
  <si>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</si>
  <si>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</si>
  <si>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</si>
  <si>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</si>
  <si>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</si>
  <si>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</si>
  <si>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</si>
  <si>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</si>
  <si>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</si>
  <si>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</si>
  <si>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</si>
  <si>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</si>
  <si>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</si>
  <si>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</si>
  <si>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</si>
  <si>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</si>
  <si>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</si>
  <si>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</si>
  <si>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</si>
  <si>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</si>
  <si>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</si>
  <si>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</si>
  <si>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</si>
  <si>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</si>
  <si>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</si>
  <si>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</si>
  <si>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</si>
  <si>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</si>
  <si>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</si>
  <si>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</si>
  <si>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</si>
  <si>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</si>
  <si>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</si>
  <si>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</si>
  <si>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</si>
  <si>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</si>
  <si>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</si>
  <si>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</si>
  <si>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</si>
  <si>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</si>
  <si>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</si>
  <si>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</si>
  <si>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</si>
  <si>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</si>
  <si>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</si>
  <si>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</si>
  <si>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</si>
  <si>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</si>
  <si>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</si>
  <si>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</si>
  <si>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</si>
  <si>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</si>
  <si>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</si>
  <si>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</si>
  <si>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</si>
  <si>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</si>
  <si>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</si>
  <si>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</si>
  <si>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</si>
  <si>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</si>
  <si>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</si>
  <si>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</si>
  <si>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</si>
  <si>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</si>
  <si>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</si>
  <si>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</si>
  <si>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</si>
  <si>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</si>
  <si>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</si>
  <si>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</si>
  <si>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</si>
  <si>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</si>
  <si>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</si>
  <si>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</si>
  <si>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</si>
  <si>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</si>
  <si>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</si>
  <si>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</si>
  <si>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</si>
  <si>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</si>
  <si>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</si>
  <si>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</si>
  <si>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</si>
  <si>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</si>
  <si>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</si>
  <si>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</si>
  <si>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</si>
  <si>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</si>
  <si>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</si>
  <si>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</si>
  <si>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</si>
  <si>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</si>
  <si>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</si>
  <si>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</si>
  <si>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</si>
  <si>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</si>
  <si>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</si>
  <si>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</si>
  <si>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</si>
  <si>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</si>
  <si>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</si>
  <si>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</si>
  <si>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</si>
  <si>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</si>
  <si>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</si>
  <si>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</si>
  <si>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</si>
  <si>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</si>
  <si>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</si>
  <si>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</si>
  <si>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</si>
  <si>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</si>
  <si>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</si>
  <si>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</si>
  <si>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</si>
  <si>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</si>
  <si>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</si>
  <si>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</si>
  <si>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</si>
  <si>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</si>
  <si>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</si>
  <si>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</si>
  <si>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</si>
  <si>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</si>
  <si>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</si>
  <si>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</si>
  <si>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</si>
  <si>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</si>
  <si>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</si>
  <si>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</si>
  <si>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</si>
  <si>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</si>
  <si>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</si>
  <si>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</si>
  <si>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</si>
  <si>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</si>
  <si>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</si>
  <si>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</si>
  <si>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</si>
  <si>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</si>
  <si>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</si>
  <si>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</si>
  <si>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</si>
  <si>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</si>
  <si>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</si>
  <si>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</si>
  <si>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</si>
  <si>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</si>
  <si>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</si>
  <si>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</si>
  <si>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</si>
  <si>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</si>
  <si>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</si>
  <si>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</si>
  <si>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</si>
  <si>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</si>
  <si>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</si>
  <si>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</si>
  <si>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</si>
  <si>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</si>
  <si>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</si>
  <si>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</si>
  <si>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</si>
  <si>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</si>
  <si>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</si>
  <si>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</si>
  <si>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</si>
  <si>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</si>
  <si>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</si>
  <si>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</si>
  <si>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</si>
  <si>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</si>
  <si>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</si>
  <si>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</si>
  <si>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</si>
  <si>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</si>
  <si>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</si>
  <si>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</si>
  <si>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</si>
  <si>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</si>
  <si>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</si>
  <si>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</si>
  <si>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</si>
  <si>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</si>
  <si>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</si>
  <si>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</si>
  <si>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</si>
  <si>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</si>
  <si>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</si>
  <si>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</si>
  <si>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</si>
  <si>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</si>
  <si>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</si>
  <si>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</si>
  <si>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</si>
  <si>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</si>
  <si>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</si>
  <si>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</si>
  <si>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</si>
  <si>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</si>
  <si>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</si>
  <si>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</si>
  <si>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</si>
  <si>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</si>
  <si>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</si>
  <si>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</si>
  <si>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</si>
  <si>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</si>
  <si>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</si>
  <si>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</si>
  <si>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</si>
  <si>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</si>
  <si>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</si>
  <si>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</si>
  <si>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</si>
  <si>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</si>
  <si>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</si>
  <si>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</si>
  <si>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</si>
  <si>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</si>
  <si>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</si>
  <si>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</si>
  <si>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</si>
  <si>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</si>
  <si>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</si>
  <si>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</si>
  <si>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</si>
  <si>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</si>
  <si>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</si>
  <si>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</si>
  <si>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</si>
  <si>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</si>
  <si>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</si>
  <si>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</si>
  <si>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</si>
  <si>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</si>
  <si>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</si>
  <si>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</si>
  <si>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</si>
  <si>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</si>
  <si>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</si>
  <si>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</si>
  <si>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</si>
  <si>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</si>
  <si>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</si>
  <si>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</si>
  <si>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</si>
  <si>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</si>
  <si>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</si>
  <si>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</si>
  <si>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</si>
  <si>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</si>
  <si>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</si>
  <si>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</si>
  <si>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</si>
  <si>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</si>
  <si>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</si>
  <si>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</si>
  <si>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</si>
  <si>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</si>
  <si>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</si>
  <si>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</si>
  <si>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</si>
  <si>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</si>
  <si>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</si>
  <si>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</si>
  <si>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</si>
  <si>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</si>
  <si>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</si>
  <si>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</si>
  <si>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</si>
  <si>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</si>
  <si>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</si>
  <si>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</si>
  <si>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</si>
  <si>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</si>
  <si>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</si>
  <si>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</si>
  <si>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</si>
  <si>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</si>
  <si>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</si>
  <si>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</si>
  <si>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</si>
  <si>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</si>
  <si>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</si>
  <si>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</si>
  <si>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</si>
  <si>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</si>
  <si>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</si>
  <si>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</si>
  <si>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</si>
  <si>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</si>
  <si>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</si>
  <si>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</si>
  <si>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</si>
  <si>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</si>
  <si>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</si>
  <si>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</si>
  <si>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</si>
  <si>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</si>
  <si>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</si>
  <si>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</si>
  <si>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</si>
  <si>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</si>
  <si>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</si>
  <si>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</si>
  <si>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</si>
  <si>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</si>
  <si>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</si>
  <si>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</si>
  <si>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</si>
  <si>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</si>
  <si>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</si>
  <si>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</si>
  <si>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</si>
  <si>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</si>
  <si>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</si>
  <si>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</si>
  <si>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</si>
  <si>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</si>
  <si>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</si>
  <si>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</si>
  <si>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</si>
  <si>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</si>
  <si>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</si>
  <si>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</si>
  <si>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</si>
  <si>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</si>
  <si>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</si>
  <si>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</si>
  <si>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</si>
  <si>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</si>
  <si>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</si>
  <si>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</si>
  <si>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</si>
  <si>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</si>
  <si>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</si>
  <si>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</si>
  <si>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</si>
  <si>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</si>
  <si>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</si>
  <si>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</si>
  <si>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</si>
  <si>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</si>
  <si>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</si>
  <si>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</si>
  <si>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</si>
  <si>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</si>
  <si>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</si>
  <si>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</si>
  <si>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</si>
  <si>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</si>
  <si>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</si>
  <si>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</si>
  <si>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</si>
  <si>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</si>
  <si>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</si>
  <si>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</si>
  <si>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</si>
  <si>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</si>
  <si>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</si>
  <si>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</si>
  <si>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</si>
  <si>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</si>
  <si>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</si>
  <si>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</si>
  <si>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</si>
  <si>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</si>
  <si>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</si>
  <si>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</si>
  <si>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</si>
  <si>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</si>
  <si>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</si>
  <si>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</si>
  <si>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</si>
  <si>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</si>
  <si>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</si>
  <si>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</si>
  <si>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</si>
  <si>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</si>
  <si>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</si>
  <si>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</si>
  <si>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</si>
  <si>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</si>
  <si>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</si>
  <si>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</si>
  <si>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</si>
  <si>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</si>
  <si>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</si>
  <si>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</si>
  <si>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</si>
  <si>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</si>
  <si>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</si>
  <si>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</si>
  <si>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</si>
  <si>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</si>
  <si>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</si>
  <si>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</si>
  <si>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</si>
  <si>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</si>
  <si>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</si>
  <si>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</si>
  <si>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</si>
  <si>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</si>
  <si>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</si>
  <si>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</si>
  <si>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</si>
  <si>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</si>
  <si>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</si>
  <si>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</si>
  <si>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</si>
  <si>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</si>
  <si>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</si>
  <si>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</si>
  <si>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</si>
  <si>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</si>
  <si>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</si>
  <si>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</si>
  <si>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</si>
  <si>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</si>
  <si>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</si>
  <si>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</si>
  <si>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</si>
  <si>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</si>
  <si>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</si>
  <si>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</si>
  <si>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</si>
  <si>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</si>
  <si>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</si>
  <si>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</si>
  <si>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</si>
  <si>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</si>
  <si>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</si>
  <si>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</si>
  <si>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</si>
  <si>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</si>
  <si>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</si>
  <si>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</si>
  <si>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</si>
  <si>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</si>
  <si>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</si>
  <si>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</si>
  <si>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</si>
  <si>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</si>
  <si>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</si>
  <si>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</si>
  <si>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</si>
  <si>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</si>
  <si>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</si>
  <si>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</si>
  <si>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</si>
  <si>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</si>
  <si>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</si>
  <si>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</si>
  <si>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</si>
  <si>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</si>
  <si>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</si>
  <si>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</si>
  <si>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</si>
  <si>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</si>
  <si>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</si>
  <si>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</si>
  <si>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</si>
  <si>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</si>
  <si>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</si>
  <si>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</si>
  <si>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</si>
  <si>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</si>
  <si>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</si>
  <si>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</si>
  <si>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</si>
  <si>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</si>
  <si>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</si>
  <si>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</si>
  <si>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</si>
  <si>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</si>
  <si>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</si>
  <si>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</si>
  <si>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</si>
  <si>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</si>
  <si>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</si>
  <si>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</si>
  <si>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</si>
  <si>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</si>
  <si>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</si>
  <si>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</si>
  <si>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</si>
  <si>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</si>
  <si>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</si>
  <si>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</si>
  <si>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</si>
  <si>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</si>
  <si>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</si>
  <si>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</si>
  <si>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</si>
  <si>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</si>
  <si>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</si>
  <si>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</si>
  <si>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</si>
  <si>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</si>
  <si>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</si>
  <si>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</si>
  <si>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</si>
  <si>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</si>
  <si>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</si>
  <si>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</si>
  <si>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</si>
  <si>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</si>
  <si>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</si>
  <si>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</si>
  <si>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</si>
  <si>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</si>
  <si>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</si>
  <si>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</si>
  <si>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</si>
  <si>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</si>
  <si>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</si>
  <si>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</si>
  <si>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</si>
  <si>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</si>
  <si>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</si>
  <si>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</si>
  <si>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</si>
  <si>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</si>
  <si>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</si>
  <si>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</si>
  <si>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</si>
  <si>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</si>
  <si>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</si>
  <si>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</si>
  <si>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</si>
  <si>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</si>
  <si>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</si>
  <si>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</si>
  <si>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</si>
  <si>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</si>
  <si>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</si>
  <si>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</si>
  <si>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</si>
  <si>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</si>
  <si>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</si>
  <si>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</si>
  <si>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</si>
  <si>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</si>
  <si>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</si>
  <si>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</si>
  <si>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</si>
  <si>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</si>
  <si>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</si>
  <si>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</si>
  <si>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</si>
  <si>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</si>
  <si>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</si>
  <si>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</si>
  <si>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</si>
  <si>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</si>
  <si>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</si>
  <si>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</si>
  <si>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</si>
  <si>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</si>
  <si>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</si>
  <si>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</si>
  <si>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</si>
  <si>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</si>
  <si>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</si>
  <si>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</si>
  <si>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</si>
  <si>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</si>
  <si>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</si>
  <si>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</si>
  <si>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</si>
  <si>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</si>
  <si>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</si>
  <si>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</si>
  <si>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</si>
  <si>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</si>
  <si>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</si>
  <si>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</si>
  <si>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</si>
  <si>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</si>
  <si>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</si>
  <si>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</si>
  <si>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</si>
  <si>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</si>
  <si>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</si>
  <si>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</si>
  <si>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</si>
  <si>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</si>
  <si>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</si>
  <si>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</si>
  <si>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</si>
  <si>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</si>
  <si>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</si>
  <si>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</si>
  <si>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</si>
  <si>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</si>
  <si>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</si>
  <si>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</si>
  <si>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</si>
  <si>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</si>
  <si>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</si>
  <si>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</si>
  <si>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</si>
  <si>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</si>
  <si>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</si>
  <si>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</si>
  <si>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</si>
  <si>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</si>
  <si>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</si>
  <si>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</si>
  <si>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</si>
  <si>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</si>
  <si>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</si>
  <si>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</si>
  <si>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</si>
  <si>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</si>
  <si>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</si>
  <si>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</si>
  <si>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</si>
  <si>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</si>
  <si>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</si>
  <si>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</si>
  <si>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</si>
  <si>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</si>
  <si>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</si>
  <si>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</si>
  <si>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</si>
  <si>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</si>
  <si>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</si>
  <si>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</si>
  <si>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</si>
  <si>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</si>
  <si>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</si>
  <si>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</si>
  <si>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</si>
  <si>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</si>
  <si>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</si>
  <si>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</si>
  <si>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</si>
  <si>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</si>
  <si>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</si>
  <si>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</si>
  <si>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</si>
  <si>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</si>
  <si>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</si>
  <si>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</si>
  <si>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</si>
  <si>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</si>
  <si>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</si>
  <si>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</si>
  <si>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</si>
  <si>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</si>
  <si>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</si>
  <si>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</si>
  <si>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</si>
  <si>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</si>
  <si>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</si>
  <si>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</si>
  <si>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</si>
  <si>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</si>
  <si>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</si>
  <si>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</si>
  <si>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</si>
  <si>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</si>
  <si>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</si>
  <si>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</si>
  <si>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</si>
  <si>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</si>
  <si>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</si>
  <si>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</si>
  <si>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</si>
  <si>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</si>
  <si>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</si>
  <si>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</si>
  <si>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</si>
  <si>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</si>
  <si>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</si>
  <si>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</si>
  <si>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</si>
  <si>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</si>
  <si>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</si>
  <si>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</si>
  <si>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</si>
  <si>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</si>
  <si>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</si>
  <si>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</si>
  <si>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</si>
  <si>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</si>
  <si>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</si>
  <si>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</si>
  <si>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</si>
  <si>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</si>
  <si>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</si>
  <si>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</si>
  <si>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</si>
  <si>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</si>
  <si>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</si>
  <si>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</si>
  <si>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</si>
  <si>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</si>
  <si>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</si>
  <si>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</si>
  <si>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</si>
  <si>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</si>
  <si>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</si>
  <si>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</si>
  <si>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</si>
  <si>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</si>
  <si>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</si>
  <si>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</si>
  <si>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</si>
  <si>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</si>
  <si>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</si>
  <si>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</si>
  <si>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</si>
  <si>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</si>
  <si>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</si>
  <si>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</si>
  <si>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</si>
  <si>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</si>
  <si>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</si>
  <si>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</si>
  <si>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</si>
  <si>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</si>
  <si>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</si>
  <si>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</si>
  <si>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</si>
  <si>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</si>
  <si>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</si>
  <si>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</si>
  <si>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</si>
  <si>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</si>
  <si>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</si>
  <si>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</si>
  <si>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</si>
  <si>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</si>
  <si>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</si>
  <si>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</si>
  <si>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</si>
  <si>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</si>
  <si>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</si>
  <si>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</si>
  <si>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</si>
  <si>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</si>
  <si>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</si>
  <si>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</si>
  <si>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</si>
  <si>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</si>
  <si>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</si>
  <si>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</si>
  <si>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</si>
  <si>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</si>
  <si>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</si>
  <si>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</si>
  <si>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</si>
  <si>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</si>
  <si>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</si>
  <si>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</si>
  <si>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</si>
  <si>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</si>
  <si>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</si>
  <si>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</si>
  <si>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</si>
  <si>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</si>
  <si>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</si>
  <si>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</si>
  <si>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</si>
  <si>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</si>
  <si>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</si>
  <si>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</si>
  <si>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</si>
  <si>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</si>
  <si>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</si>
  <si>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</si>
  <si>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</si>
  <si>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</si>
  <si>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</si>
  <si>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</si>
  <si>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</si>
  <si>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</si>
  <si>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</si>
  <si>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</si>
  <si>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</si>
  <si>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</si>
  <si>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</si>
  <si>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</si>
  <si>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</si>
  <si>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</si>
  <si>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</si>
  <si>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</si>
  <si>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</si>
  <si>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</si>
  <si>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</si>
  <si>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</si>
  <si>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</si>
  <si>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</si>
  <si>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</si>
  <si>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</si>
  <si>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</si>
  <si>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</si>
  <si>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</si>
  <si>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</si>
  <si>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</si>
  <si>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</si>
  <si>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</si>
  <si>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</si>
  <si>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</si>
  <si>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</si>
  <si>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</si>
  <si>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</si>
  <si>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</si>
  <si>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</si>
  <si>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</si>
  <si>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</si>
  <si>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</si>
  <si>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</si>
  <si>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</si>
  <si>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</si>
  <si>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</si>
  <si>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</si>
  <si>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</si>
  <si>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</si>
  <si>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</si>
  <si>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</si>
  <si>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</si>
  <si>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</si>
  <si>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</si>
  <si>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</si>
  <si>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</si>
  <si>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</si>
  <si>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</si>
  <si>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</si>
  <si>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</si>
  <si>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</si>
  <si>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</si>
  <si>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</si>
  <si>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</si>
  <si>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</si>
  <si>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</si>
  <si>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</si>
  <si>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</si>
  <si>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</si>
  <si>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</si>
  <si>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</si>
  <si>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</si>
  <si>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</si>
  <si>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</si>
  <si>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</si>
  <si>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</si>
  <si>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</si>
  <si>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</si>
  <si>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</si>
  <si>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</si>
  <si>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</si>
  <si>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</si>
  <si>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</si>
  <si>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</si>
  <si>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</si>
  <si>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</si>
  <si>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</si>
  <si>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</si>
  <si>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</si>
  <si>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</si>
  <si>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</si>
  <si>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</si>
  <si>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</si>
  <si>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</si>
  <si>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</si>
  <si>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</si>
  <si>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</si>
  <si>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</si>
  <si>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</si>
  <si>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</si>
  <si>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</si>
  <si>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</si>
  <si>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</si>
  <si>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</si>
  <si>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</si>
  <si>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</si>
  <si>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</si>
  <si>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</si>
  <si>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</si>
  <si>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</si>
  <si>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</si>
  <si>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</si>
  <si>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</si>
  <si>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</si>
  <si>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</si>
  <si>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</si>
  <si>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</si>
  <si>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</si>
  <si>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</si>
  <si>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</si>
  <si>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</si>
  <si>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</si>
  <si>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</si>
  <si>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</si>
  <si>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</si>
  <si>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</si>
  <si>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</si>
  <si>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</si>
  <si>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</si>
  <si>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</si>
  <si>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</si>
  <si>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</si>
  <si>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</si>
  <si>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</si>
  <si>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</si>
  <si>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</si>
  <si>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</si>
  <si>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</si>
  <si>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</si>
  <si>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</si>
  <si>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</si>
  <si>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</si>
  <si>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</si>
  <si>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</si>
  <si>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</si>
  <si>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</si>
  <si>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</si>
  <si>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</si>
  <si>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</si>
  <si>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</si>
  <si>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</si>
  <si>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</si>
  <si>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</si>
  <si>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</si>
  <si>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</si>
  <si>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</si>
  <si>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</si>
  <si>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</si>
  <si>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</si>
  <si>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</si>
  <si>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</si>
  <si>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</si>
  <si>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</si>
  <si>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</si>
  <si>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</si>
  <si>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</si>
  <si>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</si>
  <si>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</si>
  <si>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</si>
  <si>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</si>
  <si>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</si>
  <si>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</si>
  <si>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</si>
  <si>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</si>
  <si>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</si>
  <si>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</si>
  <si>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</si>
  <si>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</si>
  <si>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</si>
  <si>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</si>
  <si>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</si>
  <si>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</si>
  <si>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</si>
  <si>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</si>
  <si>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</si>
  <si>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</si>
  <si>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</si>
  <si>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</si>
  <si>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</si>
  <si>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</si>
  <si>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</si>
  <si>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</si>
  <si>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</si>
  <si>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</si>
  <si>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</si>
  <si>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</si>
  <si>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</si>
  <si>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</si>
  <si>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</si>
  <si>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</si>
  <si>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</si>
  <si>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</si>
  <si>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</si>
  <si>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</si>
  <si>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</si>
  <si>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</si>
  <si>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</si>
  <si>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</si>
  <si>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</si>
  <si>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</si>
  <si>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</si>
  <si>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</si>
  <si>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</si>
  <si>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</si>
  <si>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</si>
  <si>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</si>
  <si>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</si>
  <si>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</si>
  <si>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</si>
  <si>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</si>
  <si>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</si>
  <si>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</si>
  <si>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</si>
  <si>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</si>
  <si>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</si>
  <si>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</si>
  <si>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</si>
  <si>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</si>
  <si>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</si>
  <si>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</si>
  <si>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</si>
  <si>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</si>
  <si>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</si>
  <si>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</si>
  <si>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</si>
  <si>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</si>
  <si>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</si>
  <si>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</si>
  <si>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</si>
  <si>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</si>
  <si>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</si>
  <si>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</si>
  <si>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</si>
  <si>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</si>
  <si>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</si>
  <si>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</si>
  <si>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</si>
  <si>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</si>
  <si>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</si>
  <si>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</si>
  <si>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</si>
  <si>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</si>
  <si>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</si>
  <si>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</si>
  <si>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</si>
  <si>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</si>
  <si>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</si>
  <si>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</si>
  <si>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</si>
  <si>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</si>
  <si>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</si>
  <si>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</si>
  <si>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</si>
  <si>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</si>
  <si>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</si>
  <si>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</si>
  <si>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</si>
  <si>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</si>
  <si>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</si>
  <si>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</si>
  <si>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</si>
  <si>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</si>
  <si>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</si>
  <si>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</si>
  <si>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</si>
  <si>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</si>
  <si>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</si>
  <si>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</si>
  <si>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</si>
  <si>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</si>
  <si>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</si>
  <si>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</si>
  <si>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</si>
  <si>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</si>
  <si>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</si>
  <si>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</si>
  <si>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</si>
  <si>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</si>
  <si>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</si>
  <si>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</si>
  <si>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</si>
  <si>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</si>
  <si>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</si>
  <si>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</si>
  <si>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</si>
  <si>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</si>
  <si>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</si>
  <si>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</si>
  <si>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</si>
  <si>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</si>
  <si>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</si>
  <si>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</si>
  <si>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</si>
  <si>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</si>
  <si>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</si>
  <si>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</si>
  <si>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</si>
  <si>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</si>
  <si>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</si>
  <si>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</si>
  <si>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</si>
  <si>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</si>
  <si>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</si>
  <si>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</si>
  <si>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</si>
  <si>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</si>
  <si>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</si>
  <si>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</si>
  <si>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</si>
  <si>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</si>
  <si>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</si>
  <si>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</si>
  <si>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</si>
  <si>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</si>
  <si>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</si>
  <si>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</si>
  <si>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</si>
  <si>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</si>
  <si>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</si>
  <si>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</si>
  <si>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</si>
  <si>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</si>
  <si>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</si>
  <si>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</si>
  <si>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</si>
  <si>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</si>
  <si>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</si>
  <si>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</si>
  <si>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</si>
  <si>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</si>
  <si>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</si>
  <si>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</si>
  <si>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</si>
  <si>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</si>
  <si>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</si>
  <si>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</si>
  <si>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</si>
  <si>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</si>
  <si>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</si>
  <si>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</si>
  <si>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</si>
  <si>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</si>
  <si>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</si>
  <si>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</si>
  <si>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</si>
  <si>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</si>
  <si>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</si>
  <si>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</si>
  <si>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</si>
  <si>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</si>
  <si>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</si>
  <si>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</si>
  <si>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</si>
  <si>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</si>
  <si>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</si>
  <si>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</si>
  <si>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</si>
  <si>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</si>
  <si>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</si>
  <si>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</si>
  <si>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</si>
  <si>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</si>
  <si>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</si>
  <si>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</si>
  <si>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</si>
  <si>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</si>
  <si>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</si>
  <si>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</si>
  <si>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</si>
  <si>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</si>
  <si>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</si>
  <si>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</si>
  <si>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</si>
  <si>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</si>
  <si>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</si>
  <si>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</si>
  <si>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</si>
  <si>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</si>
  <si>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</si>
  <si>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</si>
  <si>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</si>
  <si>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</si>
  <si>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</si>
  <si>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</si>
  <si>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</si>
  <si>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</si>
  <si>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</si>
  <si>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</si>
  <si>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</si>
  <si>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</si>
  <si>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</si>
  <si>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</si>
  <si>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</si>
  <si>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</si>
  <si>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</si>
  <si>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</si>
  <si>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</si>
  <si>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</si>
  <si>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</si>
  <si>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</si>
  <si>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</si>
  <si>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</si>
  <si>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</si>
  <si>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</si>
  <si>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</si>
  <si>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</si>
  <si>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</si>
  <si>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</si>
  <si>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</si>
  <si>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</si>
  <si>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</si>
  <si>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</si>
  <si>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</si>
  <si>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</si>
  <si>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</si>
  <si>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</si>
  <si>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</si>
  <si>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</si>
  <si>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</si>
  <si>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</si>
  <si>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</si>
  <si>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</si>
  <si>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</si>
  <si>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</si>
  <si>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</si>
  <si>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</si>
  <si>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</si>
  <si>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</si>
  <si>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</si>
  <si>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</si>
  <si>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</si>
  <si>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</si>
  <si>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</si>
  <si>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</si>
  <si>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</si>
  <si>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</si>
  <si>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</si>
  <si>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</si>
  <si>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</si>
  <si>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</si>
  <si>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</si>
  <si>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</si>
  <si>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</si>
  <si>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</si>
  <si>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</si>
  <si>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</si>
  <si>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</si>
  <si>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</si>
  <si>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</si>
  <si>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</si>
  <si>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</si>
  <si>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</si>
  <si>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</si>
  <si>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</si>
  <si>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</si>
  <si>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</si>
  <si>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</si>
  <si>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</si>
  <si>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</si>
  <si>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</si>
  <si>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</si>
  <si>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</si>
  <si>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</si>
  <si>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</si>
  <si>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</si>
  <si>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</si>
  <si>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</si>
  <si>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</si>
  <si>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</si>
  <si>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</si>
  <si>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</si>
  <si>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</si>
  <si>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</si>
  <si>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</si>
  <si>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</si>
  <si>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</si>
  <si>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</si>
  <si>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</si>
  <si>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</si>
  <si>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</si>
  <si>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</si>
  <si>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</si>
  <si>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</si>
  <si>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</si>
  <si>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</si>
  <si>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</si>
  <si>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</si>
  <si>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</si>
  <si>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</si>
  <si>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</si>
  <si>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</si>
  <si>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</si>
  <si>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</si>
  <si>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</si>
  <si>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</si>
  <si>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</si>
  <si>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</si>
  <si>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</si>
  <si>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</si>
  <si>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</si>
  <si>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</si>
  <si>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</si>
  <si>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</si>
  <si>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</si>
  <si>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</si>
  <si>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</si>
  <si>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</si>
  <si>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</si>
  <si>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</si>
  <si>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</si>
  <si>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</si>
  <si>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</si>
  <si>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</si>
  <si>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</si>
  <si>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</si>
  <si>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</si>
  <si>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</si>
  <si>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</si>
  <si>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</si>
  <si>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</si>
  <si>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</si>
  <si>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</si>
  <si>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</si>
  <si>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</si>
  <si>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</si>
  <si>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</si>
  <si>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</si>
  <si>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</si>
  <si>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</si>
  <si>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</si>
  <si>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</si>
  <si>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</si>
  <si>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</si>
  <si>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</si>
  <si>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</si>
  <si>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</si>
  <si>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</si>
  <si>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</si>
  <si>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</si>
  <si>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</si>
  <si>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</si>
  <si>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</si>
  <si>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</si>
  <si>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</si>
  <si>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</si>
  <si>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</si>
  <si>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</si>
  <si>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</si>
  <si>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</si>
  <si>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</si>
  <si>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</si>
  <si>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</si>
  <si>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</si>
  <si>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</si>
  <si>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</si>
  <si>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</si>
  <si>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</si>
  <si>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</si>
  <si>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</si>
  <si>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</si>
  <si>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</si>
  <si>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</si>
  <si>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</si>
  <si>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</si>
  <si>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</si>
  <si>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</si>
  <si>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</si>
  <si>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</si>
  <si>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</si>
  <si>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</si>
  <si>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</si>
  <si>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</si>
  <si>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</si>
  <si>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</si>
  <si>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</si>
  <si>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</si>
  <si>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</si>
  <si>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</si>
  <si>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</si>
  <si>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</si>
  <si>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</si>
  <si>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</si>
  <si>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</si>
  <si>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</si>
  <si>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</si>
  <si>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</si>
  <si>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</si>
  <si>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</si>
  <si>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</si>
  <si>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</si>
  <si>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</si>
  <si>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</si>
  <si>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</si>
  <si>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</si>
  <si>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</si>
  <si>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</si>
  <si>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</si>
  <si>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</si>
  <si>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</si>
  <si>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</si>
  <si>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</si>
  <si>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</si>
  <si>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</si>
  <si>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</si>
  <si>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</si>
  <si>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</si>
  <si>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</si>
  <si>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</si>
  <si>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</si>
  <si>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</si>
  <si>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</si>
  <si>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</si>
  <si>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</si>
  <si>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</si>
  <si>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</si>
  <si>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</si>
  <si>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</si>
  <si>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</si>
  <si>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</si>
  <si>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</si>
  <si>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</si>
  <si>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</si>
  <si>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</si>
  <si>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</si>
  <si>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</si>
  <si>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</si>
  <si>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</si>
  <si>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</si>
  <si>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</si>
  <si>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</si>
  <si>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</si>
  <si>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</si>
  <si>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</si>
  <si>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</si>
  <si>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</si>
  <si>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</si>
  <si>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</si>
  <si>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</si>
  <si>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</si>
  <si>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</si>
  <si>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</si>
  <si>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</si>
  <si>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</si>
  <si>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</si>
  <si>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</si>
  <si>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</si>
  <si>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</si>
  <si>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</si>
  <si>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</si>
  <si>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</si>
  <si>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</si>
  <si>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</si>
  <si>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</si>
  <si>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</si>
  <si>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</si>
  <si>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</si>
  <si>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</si>
  <si>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</si>
  <si>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</si>
  <si>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</si>
  <si>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</si>
  <si>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</si>
  <si>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</si>
  <si>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</si>
  <si>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</si>
  <si>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</si>
  <si>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</si>
  <si>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</si>
  <si>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</si>
  <si>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</si>
  <si>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</si>
  <si>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</si>
  <si>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</si>
  <si>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</si>
  <si>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</si>
  <si>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</si>
  <si>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</si>
  <si>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</si>
  <si>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</si>
  <si>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</si>
  <si>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</si>
  <si>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</si>
  <si>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</si>
  <si>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</si>
  <si>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</si>
  <si>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</si>
  <si>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</si>
  <si>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</si>
  <si>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</si>
  <si>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</si>
  <si>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</si>
  <si>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</si>
  <si>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</si>
  <si>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</si>
  <si>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</si>
  <si>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</si>
  <si>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</si>
  <si>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</si>
  <si>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</si>
  <si>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</si>
  <si>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</si>
  <si>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</si>
  <si>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</si>
  <si>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</si>
  <si>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</si>
  <si>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</si>
  <si>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</si>
  <si>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</si>
  <si>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</si>
  <si>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</si>
  <si>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</si>
  <si>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</si>
  <si>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</si>
  <si>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</si>
  <si>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</si>
  <si>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</si>
  <si>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</si>
  <si>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</si>
  <si>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</si>
  <si>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</si>
  <si>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</si>
  <si>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</si>
  <si>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</si>
  <si>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</si>
  <si>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</si>
  <si>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</si>
  <si>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</si>
  <si>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</si>
  <si>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</si>
  <si>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</si>
  <si>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</si>
  <si>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</si>
  <si>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</si>
  <si>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</si>
  <si>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</si>
  <si>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</si>
  <si>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</si>
  <si>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</si>
  <si>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</si>
  <si>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</si>
  <si>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</si>
  <si>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</si>
  <si>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</si>
  <si>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</si>
  <si>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</si>
  <si>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</si>
  <si>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</si>
  <si>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</si>
  <si>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</si>
  <si>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</si>
  <si>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</si>
  <si>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</si>
  <si>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</si>
  <si>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</si>
  <si>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</si>
  <si>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</si>
  <si>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</si>
  <si>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</si>
  <si>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</si>
  <si>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</si>
  <si>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</si>
  <si>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</si>
  <si>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</si>
  <si>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</si>
  <si>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</si>
  <si>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</si>
  <si>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</si>
  <si>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</si>
  <si>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</si>
  <si>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</si>
  <si>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</si>
  <si>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</si>
  <si>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</si>
  <si>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</si>
  <si>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</si>
  <si>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</si>
  <si>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</si>
  <si>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</si>
  <si>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</si>
  <si>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</si>
  <si>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</si>
  <si>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</si>
  <si>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</si>
  <si>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</si>
  <si>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</si>
  <si>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</si>
  <si>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</si>
  <si>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</si>
  <si>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</si>
  <si>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</si>
  <si>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</si>
  <si>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</si>
  <si>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</si>
  <si>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</si>
  <si>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</si>
  <si>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</si>
  <si>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</si>
  <si>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</si>
  <si>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</si>
  <si>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</si>
  <si>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</si>
  <si>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</si>
  <si>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</si>
  <si>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</si>
  <si>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</si>
  <si>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</si>
  <si>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</si>
  <si>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</si>
  <si>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</si>
  <si>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</si>
  <si>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</si>
  <si>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</si>
  <si>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</si>
  <si>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</si>
  <si>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</si>
  <si>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</si>
  <si>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</si>
  <si>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</si>
  <si>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</si>
  <si>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</si>
  <si>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</si>
  <si>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</si>
  <si>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</si>
  <si>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</si>
  <si>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</si>
  <si>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</si>
  <si>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</si>
  <si>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</si>
  <si>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</si>
  <si>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</si>
  <si>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</si>
  <si>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</si>
  <si>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</si>
  <si>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</si>
  <si>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</si>
  <si>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</si>
  <si>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</si>
  <si>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</si>
  <si>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</si>
  <si>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</si>
  <si>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</si>
  <si>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</si>
  <si>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</si>
  <si>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</si>
  <si>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</si>
  <si>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</si>
  <si>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</si>
  <si>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</si>
  <si>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</si>
  <si>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</si>
  <si>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</si>
  <si>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</si>
  <si>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</si>
  <si>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</si>
  <si>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</si>
  <si>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</si>
  <si>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</si>
  <si>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</si>
  <si>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</si>
  <si>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</si>
  <si>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</si>
  <si>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</si>
  <si>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</si>
  <si>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</si>
  <si>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</si>
  <si>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</si>
  <si>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</si>
  <si>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</si>
  <si>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</si>
  <si>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</si>
  <si>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</si>
  <si>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</si>
  <si>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</si>
  <si>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</si>
  <si>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</si>
  <si>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</si>
  <si>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</si>
  <si>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</si>
  <si>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</si>
  <si>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</si>
  <si>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</si>
  <si>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</si>
  <si>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</si>
  <si>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</si>
  <si>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</si>
  <si>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</si>
  <si>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</si>
  <si>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</si>
  <si>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</si>
  <si>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</si>
  <si>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</si>
  <si>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</si>
  <si>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</si>
  <si>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</si>
  <si>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</si>
  <si>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</si>
  <si>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</si>
  <si>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</si>
  <si>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</si>
  <si>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</si>
  <si>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</si>
  <si>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</si>
  <si>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</si>
  <si>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</si>
  <si>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</si>
  <si>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</si>
  <si>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</si>
  <si>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</si>
  <si>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</si>
  <si>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</si>
  <si>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</si>
  <si>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</si>
  <si>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</si>
  <si>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</si>
  <si>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</si>
  <si>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</si>
  <si>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</si>
  <si>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</si>
  <si>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</si>
  <si>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</si>
  <si>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</si>
  <si>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</si>
  <si>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</si>
  <si>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</si>
  <si>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</si>
  <si>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</si>
  <si>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</si>
  <si>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</si>
  <si>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</si>
  <si>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</si>
  <si>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</si>
  <si>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</si>
  <si>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</si>
  <si>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</si>
  <si>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</si>
  <si>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</si>
  <si>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</si>
  <si>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</si>
  <si>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</si>
  <si>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</si>
  <si>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</si>
  <si>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</si>
  <si>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</si>
  <si>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</si>
  <si>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</si>
  <si>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</si>
  <si>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</si>
  <si>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</si>
  <si>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</si>
  <si>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</si>
  <si>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</si>
  <si>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</si>
  <si>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</si>
  <si>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</si>
  <si>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</si>
  <si>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</si>
  <si>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</si>
  <si>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</si>
  <si>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</si>
  <si>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</si>
  <si>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</si>
  <si>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</si>
  <si>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</si>
  <si>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</si>
  <si>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</si>
  <si>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</si>
  <si>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</si>
  <si>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</si>
  <si>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</si>
  <si>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</si>
  <si>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</si>
  <si>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</si>
  <si>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</si>
  <si>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</si>
  <si>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</si>
  <si>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</si>
  <si>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</si>
  <si>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</si>
  <si>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</si>
  <si>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</si>
  <si>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</si>
  <si>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</si>
  <si>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</si>
  <si>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</si>
  <si>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</si>
  <si>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</si>
  <si>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</si>
  <si>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</si>
  <si>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</si>
  <si>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</si>
  <si>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</si>
  <si>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</si>
  <si>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</si>
  <si>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</si>
  <si>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</si>
  <si>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</si>
  <si>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</si>
  <si>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</si>
  <si>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</si>
  <si>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</si>
  <si>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</si>
  <si>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</si>
  <si>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</si>
  <si>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</si>
  <si>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</si>
  <si>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</si>
  <si>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</si>
  <si>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</si>
  <si>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</si>
  <si>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</si>
  <si>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</si>
  <si>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</si>
  <si>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</si>
  <si>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</si>
  <si>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</si>
  <si>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</si>
  <si>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</si>
  <si>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</si>
  <si>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</si>
  <si>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</si>
  <si>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</si>
  <si>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</si>
  <si>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</si>
  <si>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</si>
  <si>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</si>
  <si>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</si>
  <si>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</si>
  <si>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</si>
  <si>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</si>
  <si>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</si>
  <si>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</si>
  <si>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</si>
  <si>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</si>
  <si>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</si>
  <si>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</si>
  <si>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</si>
  <si>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</si>
  <si>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</si>
  <si>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</si>
  <si>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</si>
  <si>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</si>
  <si>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</si>
  <si>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</si>
  <si>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</si>
  <si>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</si>
  <si>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</si>
  <si>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</si>
  <si>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</si>
  <si>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</si>
  <si>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</si>
  <si>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</si>
  <si>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</si>
  <si>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</si>
  <si>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</si>
  <si>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</si>
  <si>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</si>
  <si>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</si>
  <si>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</si>
  <si>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</si>
  <si>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</si>
  <si>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</si>
  <si>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</si>
  <si>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</si>
  <si>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</si>
  <si>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</si>
  <si>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</si>
  <si>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</si>
  <si>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</si>
  <si>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</si>
  <si>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</si>
  <si>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</si>
  <si>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</si>
  <si>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</si>
  <si>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</si>
  <si>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</si>
  <si>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</si>
  <si>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</si>
  <si>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</si>
  <si>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</si>
  <si>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</si>
  <si>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</si>
  <si>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</si>
  <si>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</si>
  <si>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</si>
  <si>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</si>
  <si>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</si>
  <si>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</si>
  <si>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</si>
  <si>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</si>
  <si>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</si>
  <si>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</si>
  <si>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</si>
  <si>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</si>
  <si>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</si>
  <si>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</si>
  <si>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</si>
  <si>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</si>
  <si>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</si>
  <si>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</si>
  <si>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</si>
  <si>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</si>
  <si>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</si>
  <si>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</si>
  <si>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</si>
  <si>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</si>
  <si>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</si>
  <si>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</si>
  <si>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</si>
  <si>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</si>
  <si>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</si>
  <si>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</si>
  <si>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</si>
  <si>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</si>
  <si>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</si>
  <si>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</si>
  <si>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</si>
  <si>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</si>
  <si>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</si>
  <si>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</si>
  <si>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</si>
  <si>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</si>
  <si>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</si>
  <si>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</si>
  <si>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</si>
  <si>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</si>
  <si>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</si>
  <si>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</si>
  <si>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</si>
  <si>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</si>
  <si>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</si>
  <si>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</si>
  <si>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</si>
  <si>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</si>
  <si>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</si>
  <si>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</si>
  <si>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</si>
  <si>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</si>
  <si>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</si>
  <si>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</si>
  <si>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</si>
  <si>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</si>
  <si>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</si>
  <si>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</si>
  <si>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</si>
  <si>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</si>
  <si>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</si>
  <si>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</si>
  <si>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</si>
  <si>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</si>
  <si>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</si>
  <si>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</si>
  <si>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</si>
  <si>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</si>
  <si>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</si>
  <si>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</si>
  <si>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</si>
  <si>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</si>
  <si>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</si>
  <si>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</si>
  <si>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</si>
  <si>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</si>
  <si>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</si>
  <si>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</si>
  <si>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</si>
  <si>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</si>
  <si>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</si>
  <si>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</si>
  <si>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</si>
  <si>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</si>
  <si>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</si>
  <si>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</si>
  <si>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</si>
  <si>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</si>
  <si>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</si>
  <si>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</si>
  <si>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</si>
  <si>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</si>
  <si>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</si>
  <si>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</si>
  <si>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</si>
  <si>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</si>
  <si>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</si>
  <si>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</si>
  <si>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</si>
  <si>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</si>
  <si>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</si>
  <si>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</si>
  <si>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</si>
  <si>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</si>
  <si>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</si>
  <si>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</si>
  <si>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</si>
  <si>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</si>
  <si>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</si>
  <si>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</si>
  <si>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</si>
  <si>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</si>
  <si>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</si>
  <si>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</si>
  <si>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</si>
  <si>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</si>
  <si>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</si>
  <si>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</si>
  <si>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</si>
  <si>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</si>
  <si>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</si>
  <si>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</si>
  <si>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</si>
  <si>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</si>
  <si>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</si>
  <si>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</si>
  <si>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</si>
  <si>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</si>
  <si>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</si>
  <si>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</si>
  <si>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</si>
  <si>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</si>
  <si>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</si>
  <si>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</si>
  <si>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</si>
  <si>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</si>
  <si>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</si>
  <si>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</si>
  <si>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</si>
  <si>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</si>
  <si>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</si>
  <si>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</si>
  <si>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</si>
  <si>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</si>
  <si>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</si>
  <si>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</si>
  <si>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</si>
  <si>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</si>
  <si>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</si>
  <si>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</si>
  <si>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</si>
  <si>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</si>
  <si>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</si>
  <si>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</si>
  <si>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</si>
  <si>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</si>
  <si>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</si>
  <si>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</si>
  <si>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</si>
  <si>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</si>
  <si>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</si>
  <si>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</si>
  <si>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</si>
  <si>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</si>
  <si>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</si>
  <si>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</si>
  <si>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</si>
  <si>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</si>
  <si>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</si>
  <si>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</si>
  <si>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</si>
  <si>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</si>
  <si>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</si>
  <si>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</si>
  <si>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</si>
  <si>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</si>
  <si>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</si>
  <si>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</si>
  <si>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</si>
  <si>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</si>
  <si>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</si>
  <si>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</si>
  <si>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</si>
  <si>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</si>
  <si>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</si>
  <si>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</si>
  <si>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</si>
  <si>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</si>
  <si>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</si>
  <si>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</si>
  <si>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</si>
  <si>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</si>
  <si>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</si>
  <si>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</si>
  <si>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</si>
  <si>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</si>
  <si>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</si>
  <si>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</si>
  <si>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</si>
  <si>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</si>
  <si>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</si>
  <si>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</si>
  <si>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</si>
  <si>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</si>
  <si>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</si>
  <si>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</si>
  <si>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</si>
  <si>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</si>
  <si>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</si>
  <si>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</si>
  <si>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</si>
  <si>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</si>
  <si>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</si>
  <si>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</si>
  <si>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</si>
  <si>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</si>
  <si>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</si>
  <si>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</si>
  <si>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</si>
  <si>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</si>
  <si>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</si>
  <si>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</si>
  <si>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</si>
  <si>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</si>
  <si>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</si>
  <si>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</si>
  <si>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</si>
  <si>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</si>
  <si>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</si>
  <si>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</si>
  <si>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</si>
  <si>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</si>
  <si>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</si>
  <si>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</si>
  <si>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</si>
  <si>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</si>
  <si>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</si>
  <si>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</si>
  <si>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</si>
  <si>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</si>
  <si>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</si>
  <si>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</si>
  <si>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</si>
  <si>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</si>
  <si>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</si>
  <si>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</si>
  <si>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</si>
  <si>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</si>
  <si>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</si>
  <si>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</si>
  <si>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</si>
  <si>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</si>
  <si>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</si>
  <si>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</si>
  <si>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</si>
  <si>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</si>
  <si>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</si>
  <si>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</si>
  <si>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</si>
  <si>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</si>
  <si>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</si>
  <si>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</si>
  <si>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</si>
  <si>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</si>
  <si>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</si>
  <si>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</si>
  <si>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</si>
  <si>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</si>
  <si>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</si>
  <si>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</si>
  <si>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</si>
  <si>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</si>
  <si>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</si>
  <si>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</si>
  <si>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</si>
  <si>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</si>
  <si>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</si>
  <si>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</si>
  <si>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</si>
  <si>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</si>
  <si>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</si>
  <si>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</si>
  <si>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</si>
  <si>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</si>
  <si>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</si>
  <si>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</si>
  <si>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</si>
  <si>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</si>
  <si>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</si>
  <si>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</si>
  <si>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</si>
  <si>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</si>
  <si>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</si>
  <si>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</si>
  <si>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</si>
  <si>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</si>
  <si>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</si>
  <si>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</si>
  <si>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</si>
  <si>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</si>
  <si>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</si>
  <si>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</si>
  <si>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</si>
  <si>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</si>
  <si>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</si>
  <si>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</si>
  <si>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</si>
  <si>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</si>
  <si>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</si>
  <si>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</si>
  <si>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</si>
  <si>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</si>
  <si>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</si>
  <si>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</si>
  <si>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</si>
  <si>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</si>
  <si>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</si>
  <si>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</si>
  <si>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</si>
  <si>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</si>
  <si>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</si>
  <si>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</si>
  <si>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</si>
  <si>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</si>
  <si>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</si>
  <si>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</si>
  <si>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</si>
  <si>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</si>
  <si>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</si>
  <si>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</si>
  <si>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</si>
  <si>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</si>
  <si>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</si>
  <si>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</si>
  <si>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</si>
  <si>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</si>
  <si>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</si>
  <si>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</si>
  <si>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</si>
  <si>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</si>
  <si>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</si>
  <si>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</si>
  <si>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</si>
  <si>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</si>
  <si>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</si>
  <si>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</si>
  <si>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</si>
  <si>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</si>
  <si>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</si>
  <si>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</si>
  <si>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</si>
  <si>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</si>
  <si>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</si>
  <si>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</si>
  <si>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</si>
  <si>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</si>
  <si>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</si>
  <si>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</si>
  <si>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</si>
  <si>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</si>
  <si>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</si>
  <si>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</si>
  <si>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</si>
  <si>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</si>
  <si>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</si>
  <si>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</si>
  <si>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</si>
  <si>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</si>
  <si>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</si>
  <si>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</si>
  <si>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</si>
  <si>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</si>
  <si>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</si>
  <si>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</si>
  <si>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</si>
  <si>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</si>
  <si>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</si>
  <si>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</si>
  <si>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</si>
  <si>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</si>
  <si>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</si>
  <si>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</si>
  <si>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</si>
  <si>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</si>
  <si>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</si>
  <si>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</si>
  <si>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</si>
  <si>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</si>
  <si>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</si>
  <si>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</si>
  <si>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</si>
  <si>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</si>
  <si>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</si>
  <si>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</si>
  <si>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</si>
  <si>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</si>
  <si>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</si>
  <si>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</si>
  <si>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</si>
  <si>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</si>
  <si>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</si>
  <si>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</si>
  <si>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</si>
  <si>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</si>
  <si>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</si>
  <si>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</si>
  <si>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</si>
  <si>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</si>
  <si>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</si>
  <si>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</si>
  <si>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</si>
  <si>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</si>
  <si>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</si>
  <si>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</si>
  <si>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</si>
  <si>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</si>
  <si>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</si>
  <si>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</si>
  <si>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</si>
  <si>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</si>
  <si>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</si>
  <si>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</si>
  <si>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</si>
  <si>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</si>
  <si>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</si>
  <si>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</si>
  <si>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</si>
  <si>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</si>
  <si>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</si>
  <si>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</si>
  <si>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</si>
  <si>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</si>
  <si>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</si>
  <si>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</si>
  <si>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</si>
  <si>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</si>
  <si>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</si>
  <si>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</si>
  <si>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</si>
  <si>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</si>
  <si>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</si>
  <si>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</si>
  <si>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</si>
  <si>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</si>
  <si>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</si>
  <si>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</si>
  <si>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</si>
  <si>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</si>
  <si>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</si>
  <si>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</si>
  <si>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</si>
  <si>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</si>
  <si>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</si>
  <si>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</si>
  <si>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</si>
  <si>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</si>
  <si>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</si>
  <si>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</si>
  <si>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</si>
  <si>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</si>
  <si>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</si>
  <si>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</si>
  <si>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</si>
  <si>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</si>
  <si>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</si>
  <si>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</si>
  <si>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</si>
  <si>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</si>
  <si>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</si>
  <si>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</si>
  <si>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</si>
  <si>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</si>
  <si>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</si>
  <si>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</si>
  <si>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</si>
  <si>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</si>
  <si>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</si>
  <si>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</si>
  <si>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</si>
  <si>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</si>
  <si>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</si>
  <si>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</si>
  <si>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</si>
  <si>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</si>
  <si>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</si>
  <si>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</si>
  <si>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</si>
  <si>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</si>
  <si>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</si>
  <si>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</si>
  <si>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</si>
  <si>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</si>
  <si>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</si>
  <si>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</si>
  <si>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</si>
  <si>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</si>
  <si>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</si>
  <si>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</si>
  <si>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</si>
  <si>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</si>
  <si>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</si>
  <si>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</si>
  <si>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</si>
  <si>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</si>
  <si>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</si>
  <si>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</si>
  <si>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</si>
  <si>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</si>
  <si>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</si>
  <si>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</si>
  <si>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</si>
  <si>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</si>
  <si>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</si>
  <si>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</si>
  <si>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</si>
  <si>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</si>
  <si>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</si>
  <si>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</si>
  <si>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</si>
  <si>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</si>
  <si>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</si>
  <si>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</si>
  <si>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</si>
  <si>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</si>
  <si>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</si>
  <si>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</si>
  <si>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</si>
  <si>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</si>
  <si>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</si>
  <si>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</si>
  <si>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</si>
  <si>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</si>
  <si>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</si>
  <si>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</si>
  <si>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</si>
  <si>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</si>
  <si>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</si>
  <si>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</si>
  <si>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</si>
  <si>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</si>
  <si>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</si>
  <si>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</si>
  <si>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</si>
  <si>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</si>
  <si>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</si>
  <si>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</si>
  <si>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</si>
  <si>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</si>
  <si>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</si>
  <si>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</si>
  <si>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</si>
  <si>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</si>
  <si>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</si>
  <si>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</si>
  <si>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</si>
  <si>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</si>
  <si>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</si>
  <si>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</si>
  <si>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</si>
  <si>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</si>
  <si>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</si>
  <si>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</si>
  <si>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</si>
  <si>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</si>
  <si>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</si>
  <si>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</si>
  <si>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</si>
  <si>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</si>
  <si>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</si>
  <si>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</si>
  <si>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</si>
  <si>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</si>
  <si>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</si>
  <si>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</si>
  <si>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</si>
  <si>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</si>
  <si>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</si>
  <si>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</si>
  <si>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</si>
  <si>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</si>
  <si>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</si>
  <si>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</si>
  <si>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</si>
  <si>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</si>
  <si>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</si>
  <si>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</si>
  <si>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</si>
  <si>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</si>
  <si>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</si>
  <si>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</si>
  <si>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</si>
  <si>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</si>
  <si>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</si>
  <si>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</si>
  <si>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</si>
  <si>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</si>
  <si>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</si>
  <si>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</si>
  <si>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</si>
  <si>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</si>
  <si>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</si>
  <si>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</si>
  <si>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</si>
  <si>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</si>
  <si>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</si>
  <si>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</si>
  <si>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</si>
  <si>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</si>
  <si>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</si>
  <si>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</si>
  <si>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</si>
  <si>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</si>
  <si>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</si>
  <si>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</si>
  <si>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</si>
  <si>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</si>
  <si>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</si>
  <si>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</si>
  <si>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</si>
  <si>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</si>
  <si>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</si>
  <si>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</si>
  <si>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</si>
  <si>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</si>
  <si>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</si>
  <si>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</si>
  <si>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</si>
  <si>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</si>
  <si>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</si>
  <si>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</si>
  <si>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</si>
  <si>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</si>
  <si>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</si>
  <si>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</si>
  <si>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</si>
  <si>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</si>
  <si>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</si>
  <si>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</si>
  <si>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</si>
  <si>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</si>
  <si>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</si>
  <si>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</si>
  <si>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</si>
  <si>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</si>
  <si>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</si>
  <si>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</si>
  <si>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</si>
  <si>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</si>
  <si>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</si>
  <si>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</si>
  <si>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</si>
  <si>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</si>
  <si>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</si>
  <si>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</si>
  <si>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</si>
  <si>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</si>
  <si>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</si>
  <si>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</si>
  <si>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</si>
  <si>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</si>
  <si>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</si>
  <si>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</si>
  <si>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</si>
  <si>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</si>
  <si>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</si>
  <si>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</si>
  <si>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</si>
  <si>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</si>
  <si>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</si>
  <si>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</si>
  <si>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</si>
  <si>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</si>
  <si>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</si>
  <si>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</si>
  <si>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</si>
  <si>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</si>
  <si>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</si>
  <si>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</si>
  <si>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</si>
  <si>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</si>
  <si>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</si>
  <si>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</si>
  <si>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</si>
  <si>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</si>
  <si>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</si>
  <si>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</si>
  <si>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</si>
  <si>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</si>
  <si>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</si>
  <si>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</si>
  <si>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</si>
  <si>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</si>
  <si>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</si>
  <si>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</si>
  <si>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</si>
  <si>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</si>
  <si>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</si>
  <si>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</si>
  <si>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</si>
  <si>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</si>
  <si>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</si>
  <si>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</si>
  <si>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</si>
  <si>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</si>
  <si>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</si>
  <si>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</si>
  <si>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</si>
  <si>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</si>
  <si>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</si>
  <si>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</si>
  <si>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</si>
  <si>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</si>
  <si>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</si>
  <si>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</si>
  <si>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</si>
  <si>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</si>
  <si>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</si>
  <si>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</si>
  <si>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</si>
  <si>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</si>
  <si>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</si>
  <si>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</si>
  <si>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</si>
  <si>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</si>
  <si>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</si>
  <si>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</si>
  <si>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</si>
  <si>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</si>
  <si>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</si>
  <si>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</si>
  <si>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</si>
  <si>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</si>
  <si>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</si>
  <si>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</si>
  <si>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</si>
  <si>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</si>
  <si>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</si>
  <si>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</si>
  <si>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</si>
  <si>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</si>
  <si>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</si>
  <si>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</si>
  <si>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</si>
  <si>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</si>
  <si>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</si>
  <si>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</si>
  <si>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</si>
  <si>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</si>
  <si>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</si>
  <si>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</si>
  <si>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</si>
  <si>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</si>
  <si>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</si>
  <si>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</si>
  <si>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</si>
  <si>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</si>
  <si>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</si>
  <si>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</si>
  <si>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</si>
  <si>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</si>
  <si>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</si>
  <si>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</si>
  <si>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</si>
  <si>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</si>
  <si>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</si>
  <si>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</si>
  <si>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</si>
  <si>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</si>
  <si>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</si>
  <si>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</si>
  <si>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</si>
  <si>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</si>
  <si>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</si>
  <si>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</si>
  <si>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</si>
  <si>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</si>
  <si>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</si>
  <si>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</si>
  <si>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</si>
  <si>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</si>
  <si>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</si>
  <si>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</si>
  <si>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</si>
  <si>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</si>
  <si>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</si>
  <si>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</si>
  <si>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</si>
  <si>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</si>
  <si>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</si>
  <si>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</si>
  <si>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</si>
  <si>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</si>
  <si>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</si>
  <si>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</si>
  <si>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</si>
  <si>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</si>
  <si>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</si>
  <si>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</si>
  <si>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</si>
  <si>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</si>
  <si>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</si>
  <si>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</si>
  <si>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</si>
  <si>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</si>
  <si>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</si>
  <si>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</si>
  <si>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</si>
  <si>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</si>
  <si>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</si>
  <si>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</si>
  <si>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</si>
  <si>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</si>
  <si>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</si>
  <si>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</si>
  <si>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</si>
  <si>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</si>
  <si>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</si>
  <si>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</si>
  <si>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</si>
  <si>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</si>
  <si>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</si>
  <si>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</si>
  <si>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</si>
  <si>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</si>
  <si>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</si>
  <si>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</si>
  <si>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</si>
  <si>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</si>
  <si>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</si>
  <si>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</si>
  <si>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</si>
  <si>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</si>
  <si>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</si>
  <si>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</si>
  <si>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</si>
  <si>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</si>
  <si>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</si>
  <si>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</si>
  <si>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</si>
  <si>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</si>
  <si>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</si>
  <si>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</si>
  <si>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</si>
  <si>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</si>
  <si>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</si>
  <si>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</si>
  <si>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</si>
  <si>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</si>
  <si>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</si>
  <si>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</si>
  <si>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</si>
  <si>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</si>
  <si>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</si>
  <si>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</si>
  <si>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</si>
  <si>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</si>
  <si>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</si>
  <si>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</si>
  <si>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</si>
  <si>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</si>
  <si>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</si>
  <si>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</si>
  <si>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</si>
  <si>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</si>
  <si>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</si>
  <si>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</si>
  <si>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</si>
  <si>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</si>
  <si>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</si>
  <si>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</si>
  <si>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</si>
  <si>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</si>
  <si>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</si>
  <si>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</si>
  <si>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</si>
  <si>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</si>
  <si>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</si>
  <si>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</si>
  <si>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</si>
  <si>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</si>
  <si>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</si>
  <si>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</si>
  <si>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</si>
  <si>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</si>
  <si>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</si>
  <si>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</si>
  <si>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</si>
  <si>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</si>
  <si>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</si>
  <si>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</si>
  <si>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</si>
  <si>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</si>
  <si>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</si>
  <si>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</si>
  <si>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</si>
  <si>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</si>
  <si>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</si>
  <si>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</si>
  <si>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</si>
  <si>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</si>
  <si>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</si>
  <si>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</si>
  <si>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</si>
  <si>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</si>
  <si>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</si>
  <si>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</si>
  <si>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</si>
  <si>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</si>
  <si>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</si>
  <si>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</si>
  <si>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</si>
  <si>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</si>
  <si>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</si>
  <si>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</si>
  <si>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</si>
  <si>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</si>
  <si>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</si>
  <si>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</si>
  <si>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</si>
  <si>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</si>
  <si>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</si>
  <si>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</si>
  <si>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</si>
  <si>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</si>
  <si>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</si>
  <si>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</si>
  <si>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</si>
  <si>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</si>
  <si>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</si>
  <si>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</si>
  <si>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</si>
  <si>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</si>
  <si>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</si>
  <si>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</si>
  <si>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</si>
  <si>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</si>
  <si>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</si>
  <si>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</si>
  <si>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</si>
  <si>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</si>
  <si>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</si>
  <si>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</si>
  <si>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</si>
  <si>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</si>
  <si>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</si>
  <si>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</si>
  <si>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</si>
  <si>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</si>
  <si>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</si>
  <si>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</si>
  <si>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</si>
  <si>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</si>
  <si>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</si>
  <si>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</si>
  <si>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</si>
  <si>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</si>
  <si>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</si>
  <si>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</si>
  <si>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</si>
  <si>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</si>
  <si>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</si>
  <si>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</si>
  <si>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</si>
  <si>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</si>
  <si>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</si>
  <si>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</si>
  <si>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</si>
  <si>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</si>
  <si>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</si>
  <si>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</si>
  <si>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</si>
  <si>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</si>
  <si>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</si>
  <si>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</si>
  <si>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</si>
  <si>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</si>
  <si>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</si>
  <si>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</si>
  <si>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</si>
  <si>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</si>
  <si>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</si>
  <si>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</si>
  <si>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</si>
  <si>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</si>
  <si>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</si>
  <si>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</si>
  <si>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</si>
  <si>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</si>
  <si>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</si>
  <si>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</si>
  <si>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</si>
  <si>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</si>
  <si>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</si>
  <si>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</si>
  <si>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</si>
  <si>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</si>
  <si>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</si>
  <si>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</si>
  <si>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</si>
  <si>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</si>
  <si>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</si>
  <si>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</si>
  <si>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</si>
  <si>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</si>
  <si>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</si>
  <si>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</si>
  <si>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</si>
  <si>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</si>
  <si>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</si>
  <si>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</si>
  <si>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</si>
  <si>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</si>
  <si>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</si>
  <si>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</si>
  <si>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</si>
  <si>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</si>
  <si>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</si>
  <si>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</si>
  <si>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</si>
  <si>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</si>
  <si>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</si>
  <si>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</si>
  <si>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</si>
  <si>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</si>
  <si>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</si>
  <si>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</si>
  <si>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</si>
  <si>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</si>
  <si>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</si>
  <si>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</si>
  <si>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</si>
  <si>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</si>
  <si>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</si>
  <si>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</si>
  <si>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</si>
  <si>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</si>
  <si>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</si>
  <si>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</si>
  <si>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</si>
  <si>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</si>
  <si>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</si>
  <si>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</si>
  <si>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</si>
  <si>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</si>
  <si>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</si>
  <si>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</si>
  <si>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</si>
  <si>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</si>
  <si>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</si>
  <si>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</si>
  <si>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</si>
  <si>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</si>
  <si>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</si>
  <si>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</si>
  <si>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</si>
  <si>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</si>
  <si>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</si>
  <si>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</si>
  <si>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</si>
  <si>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</si>
  <si>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</si>
  <si>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</si>
  <si>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</si>
  <si>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</si>
  <si>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</si>
  <si>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</si>
  <si>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</si>
  <si>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</si>
  <si>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</si>
  <si>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</si>
  <si>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</si>
  <si>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</si>
  <si>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</si>
  <si>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</si>
  <si>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</si>
  <si>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</si>
  <si>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</si>
  <si>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</si>
  <si>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</si>
  <si>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</si>
  <si>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</si>
  <si>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</si>
  <si>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</si>
  <si>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</si>
  <si>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</si>
  <si>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</si>
  <si>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</si>
  <si>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</si>
  <si>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</si>
  <si>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</si>
  <si>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</si>
  <si>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</si>
  <si>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</si>
  <si>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</si>
  <si>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</si>
  <si>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</si>
  <si>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</si>
  <si>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</si>
  <si>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</si>
  <si>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</si>
  <si>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</si>
  <si>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</si>
  <si>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</si>
  <si>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</si>
  <si>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</si>
  <si>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</si>
  <si>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</si>
  <si>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</si>
  <si>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</si>
  <si>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</si>
  <si>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</si>
  <si>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</si>
  <si>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</si>
  <si>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</si>
  <si>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</si>
  <si>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</si>
  <si>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</si>
  <si>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</si>
  <si>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</si>
  <si>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</si>
  <si>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</si>
  <si>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</si>
  <si>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</si>
  <si>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</si>
  <si>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</si>
  <si>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</si>
  <si>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</si>
  <si>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</si>
  <si>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</si>
  <si>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</si>
  <si>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</si>
  <si>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</si>
  <si>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</si>
  <si>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</si>
  <si>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</si>
  <si>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</si>
  <si>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</si>
  <si>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</si>
  <si>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</si>
  <si>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</si>
  <si>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</si>
  <si>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</si>
  <si>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</si>
  <si>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</si>
  <si>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</si>
  <si>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</si>
  <si>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</si>
  <si>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</si>
  <si>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</si>
  <si>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</si>
  <si>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</si>
  <si>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</si>
  <si>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</si>
  <si>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</si>
  <si>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</si>
  <si>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</si>
  <si>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</si>
  <si>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</si>
  <si>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</si>
  <si>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</si>
  <si>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</si>
  <si>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</si>
  <si>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</si>
  <si>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</si>
  <si>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</si>
  <si>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</si>
  <si>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</si>
  <si>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</si>
  <si>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</si>
  <si>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</si>
  <si>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</si>
  <si>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</si>
  <si>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</si>
  <si>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</si>
  <si>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</si>
  <si>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</si>
  <si>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</si>
  <si>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</si>
  <si>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</si>
  <si>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</si>
  <si>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</si>
  <si>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</si>
  <si>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</si>
  <si>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</si>
  <si>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</si>
  <si>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</si>
  <si>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</si>
  <si>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</si>
  <si>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</si>
  <si>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</si>
  <si>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</si>
  <si>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</si>
  <si>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</si>
  <si>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</si>
  <si>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</si>
  <si>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</si>
  <si>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</si>
  <si>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</si>
  <si>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</si>
  <si>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</si>
  <si>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</si>
  <si>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</si>
  <si>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</si>
  <si>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</si>
  <si>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</si>
  <si>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</si>
  <si>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</si>
  <si>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</si>
  <si>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</si>
  <si>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</si>
  <si>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</si>
  <si>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</si>
  <si>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</si>
  <si>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</si>
  <si>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</si>
  <si>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</si>
  <si>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</si>
  <si>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</si>
  <si>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</si>
  <si>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</si>
  <si>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</si>
  <si>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</si>
  <si>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</si>
  <si>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</si>
  <si>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</si>
  <si>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</si>
  <si>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</si>
  <si>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</si>
  <si>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</si>
  <si>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</si>
  <si>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</si>
  <si>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</si>
  <si>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</si>
  <si>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</si>
  <si>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</si>
  <si>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</si>
  <si>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</si>
  <si>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</si>
  <si>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</si>
  <si>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</si>
  <si>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</si>
  <si>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</si>
  <si>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</si>
  <si>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</si>
  <si>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</si>
  <si>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</si>
  <si>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</si>
  <si>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</si>
  <si>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</si>
  <si>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</si>
  <si>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</si>
  <si>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</si>
  <si>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</si>
  <si>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</si>
  <si>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</si>
  <si>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</si>
  <si>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</si>
  <si>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</si>
  <si>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</si>
  <si>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</si>
  <si>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</si>
  <si>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</si>
  <si>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</si>
  <si>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</si>
  <si>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</si>
  <si>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</si>
  <si>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</si>
  <si>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</si>
  <si>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</si>
  <si>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</si>
  <si>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</si>
  <si>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</si>
  <si>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</si>
  <si>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</si>
  <si>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</si>
  <si>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</si>
  <si>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</si>
  <si>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</si>
  <si>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</si>
  <si>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</si>
  <si>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</si>
  <si>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</si>
  <si>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</si>
  <si>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</si>
  <si>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</si>
  <si>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</si>
  <si>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</si>
  <si>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</si>
  <si>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</si>
  <si>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</si>
  <si>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</si>
  <si>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</si>
  <si>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</si>
  <si>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</si>
  <si>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</si>
  <si>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</si>
  <si>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</si>
  <si>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</si>
  <si>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</si>
  <si>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</si>
  <si>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</si>
  <si>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</si>
  <si>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</si>
  <si>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</si>
  <si>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</si>
  <si>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</si>
  <si>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</si>
  <si>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</si>
  <si>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</si>
  <si>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</si>
  <si>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</si>
  <si>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</si>
  <si>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</si>
  <si>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</si>
  <si>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</si>
  <si>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</si>
  <si>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</si>
  <si>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</si>
  <si>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</si>
  <si>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</si>
  <si>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</si>
  <si>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</si>
  <si>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</si>
  <si>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</si>
  <si>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</si>
  <si>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</si>
  <si>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</si>
  <si>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</si>
  <si>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</si>
  <si>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</si>
  <si>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</si>
  <si>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</si>
  <si>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</si>
  <si>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</si>
  <si>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</si>
  <si>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</si>
  <si>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</si>
  <si>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</si>
  <si>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</si>
  <si>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</si>
  <si>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</si>
  <si>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</si>
  <si>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</si>
  <si>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</si>
  <si>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</si>
  <si>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</si>
  <si>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</si>
  <si>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</si>
  <si>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</si>
  <si>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</si>
  <si>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</si>
  <si>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</si>
  <si>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</si>
  <si>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</si>
  <si>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</si>
  <si>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</si>
  <si>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</si>
  <si>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</si>
  <si>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</si>
  <si>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</si>
  <si>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</si>
  <si>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</si>
  <si>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</si>
  <si>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</si>
  <si>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</si>
  <si>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</si>
  <si>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</si>
  <si>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</si>
  <si>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</si>
  <si>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</si>
  <si>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</si>
  <si>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</si>
  <si>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</si>
  <si>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</si>
  <si>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</si>
  <si>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</si>
  <si>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</si>
  <si>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</si>
  <si>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</si>
  <si>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</si>
  <si>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</si>
  <si>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</si>
  <si>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</si>
  <si>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</si>
  <si>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</si>
  <si>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</si>
  <si>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</si>
  <si>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</si>
  <si>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</si>
  <si>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</si>
  <si>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</si>
  <si>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</si>
  <si>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</si>
  <si>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</si>
  <si>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</si>
  <si>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</si>
  <si>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</si>
  <si>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</si>
  <si>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</si>
  <si>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</si>
  <si>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</si>
  <si>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</si>
  <si>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</si>
  <si>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</si>
  <si>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</si>
  <si>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</si>
  <si>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</si>
  <si>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</si>
  <si>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</si>
  <si>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</si>
  <si>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</si>
  <si>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</si>
  <si>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</si>
  <si>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</si>
  <si>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</si>
  <si>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</si>
  <si>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</si>
  <si>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</si>
  <si>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</si>
  <si>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</si>
  <si>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</si>
  <si>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</si>
  <si>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</si>
  <si>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</si>
  <si>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</si>
  <si>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</si>
  <si>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</si>
  <si>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</si>
  <si>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</si>
  <si>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</si>
  <si>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</si>
  <si>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</si>
  <si>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</si>
  <si>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</si>
  <si>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</si>
  <si>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</si>
  <si>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</si>
  <si>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</si>
  <si>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</si>
  <si>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</si>
  <si>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</si>
  <si>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</si>
  <si>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</si>
  <si>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</si>
  <si>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</si>
  <si>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</si>
  <si>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</si>
  <si>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</si>
  <si>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</si>
  <si>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</si>
  <si>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</si>
  <si>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</si>
  <si>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</si>
  <si>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</si>
  <si>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</si>
  <si>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</si>
  <si>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</si>
  <si>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</si>
  <si>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</si>
  <si>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</si>
  <si>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</si>
  <si>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</si>
  <si>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</si>
  <si>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</si>
  <si>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</si>
  <si>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</si>
  <si>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</si>
  <si>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</si>
  <si>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</si>
  <si>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</si>
  <si>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</si>
  <si>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</si>
  <si>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</si>
  <si>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</si>
  <si>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</si>
  <si>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</si>
  <si>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</si>
  <si>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</si>
  <si>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</si>
  <si>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</si>
  <si>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</si>
  <si>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</si>
  <si>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</si>
  <si>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</si>
  <si>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</si>
  <si>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</si>
  <si>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</si>
  <si>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</si>
  <si>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</si>
  <si>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</si>
  <si>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</si>
  <si>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</si>
  <si>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</si>
  <si>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</si>
  <si>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</si>
  <si>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</si>
  <si>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</si>
  <si>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</si>
  <si>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</si>
  <si>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</si>
  <si>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</si>
  <si>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</si>
  <si>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</si>
  <si>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</si>
  <si>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</si>
  <si>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</si>
  <si>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</si>
  <si>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</si>
  <si>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</si>
  <si>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</si>
  <si>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</si>
  <si>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</si>
  <si>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</si>
  <si>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</si>
  <si>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</si>
  <si>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</si>
  <si>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</si>
  <si>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</si>
  <si>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</si>
  <si>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</si>
  <si>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</si>
  <si>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</si>
  <si>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</si>
  <si>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</si>
  <si>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</si>
  <si>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</si>
  <si>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</si>
  <si>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</si>
  <si>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</si>
  <si>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</si>
  <si>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</si>
  <si>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</si>
  <si>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</si>
  <si>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</si>
  <si>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</si>
  <si>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</si>
  <si>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</si>
  <si>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</si>
  <si>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</si>
  <si>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</si>
  <si>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</si>
  <si>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</si>
  <si>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</si>
  <si>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</si>
  <si>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</si>
  <si>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</si>
  <si>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</si>
  <si>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</si>
  <si>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</si>
  <si>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</si>
  <si>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</si>
  <si>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</si>
  <si>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</si>
  <si>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</si>
  <si>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</si>
  <si>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</si>
  <si>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</si>
  <si>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</si>
  <si>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</si>
  <si>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</si>
  <si>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</si>
  <si>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</si>
  <si>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</si>
  <si>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</si>
  <si>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</si>
  <si>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</si>
  <si>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</si>
  <si>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</si>
  <si>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</si>
  <si>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</si>
  <si>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</si>
  <si>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</si>
  <si>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</si>
  <si>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</si>
  <si>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</si>
  <si>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</si>
  <si>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</si>
  <si>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</si>
  <si>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</si>
  <si>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</si>
  <si>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</si>
  <si>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</si>
  <si>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</si>
  <si>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</si>
  <si>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</si>
  <si>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</si>
  <si>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</si>
  <si>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</si>
  <si>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</si>
  <si>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</si>
  <si>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</si>
  <si>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</si>
  <si>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</si>
  <si>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</si>
  <si>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</si>
  <si>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</si>
  <si>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</si>
  <si>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</si>
  <si>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</si>
  <si>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</si>
  <si>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</si>
  <si>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</si>
  <si>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</si>
  <si>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</si>
  <si>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</si>
  <si>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</si>
  <si>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</si>
  <si>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</si>
  <si>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</si>
  <si>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</si>
  <si>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</si>
  <si>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</si>
  <si>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</si>
  <si>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</si>
  <si>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</si>
  <si>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</si>
  <si>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</si>
  <si>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</si>
  <si>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</si>
  <si>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</si>
  <si>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</si>
  <si>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</si>
  <si>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</si>
  <si>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</si>
  <si>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</si>
  <si>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</si>
  <si>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</si>
  <si>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</si>
  <si>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</si>
  <si>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</si>
  <si>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</si>
  <si>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</si>
  <si>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</si>
  <si>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</si>
  <si>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</si>
  <si>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</si>
  <si>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</si>
  <si>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</si>
  <si>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</si>
  <si>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</si>
  <si>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</si>
  <si>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</si>
  <si>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</si>
  <si>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</si>
  <si>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</si>
  <si>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</si>
  <si>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</si>
  <si>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</si>
  <si>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</si>
  <si>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</si>
  <si>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</si>
  <si>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</si>
  <si>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</si>
  <si>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</si>
  <si>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</si>
  <si>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</si>
  <si>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</si>
  <si>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</si>
  <si>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</si>
  <si>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</si>
  <si>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</si>
  <si>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</si>
  <si>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</si>
  <si>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</si>
  <si>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</si>
  <si>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</si>
  <si>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</si>
  <si>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</si>
  <si>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</si>
  <si>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</si>
  <si>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</si>
  <si>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</si>
  <si>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</si>
  <si>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</si>
  <si>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</si>
  <si>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</si>
  <si>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</si>
  <si>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</si>
  <si>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</si>
  <si>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</si>
  <si>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</si>
  <si>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</si>
  <si>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</si>
  <si>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</si>
  <si>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</si>
  <si>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</si>
  <si>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</si>
  <si>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</si>
  <si>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</si>
  <si>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</si>
  <si>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</si>
  <si>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</si>
  <si>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</si>
  <si>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</si>
  <si>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</si>
  <si>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</si>
  <si>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</si>
  <si>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</si>
  <si>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</si>
  <si>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</si>
  <si>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</si>
  <si>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</si>
  <si>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</si>
  <si>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</si>
  <si>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</si>
  <si>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</si>
  <si>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</si>
  <si>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</si>
  <si>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</si>
  <si>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</si>
  <si>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</si>
  <si>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</si>
  <si>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</si>
  <si>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</si>
  <si>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</si>
  <si>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</si>
  <si>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</si>
  <si>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</si>
  <si>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</si>
  <si>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</si>
  <si>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</si>
  <si>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</si>
  <si>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</si>
  <si>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</si>
  <si>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</si>
  <si>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</si>
  <si>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</si>
  <si>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</si>
  <si>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</si>
  <si>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</si>
  <si>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</si>
  <si>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</si>
  <si>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</si>
  <si>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</si>
  <si>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</si>
  <si>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</si>
  <si>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</si>
  <si>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</si>
  <si>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</si>
  <si>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</si>
  <si>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</si>
  <si>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</si>
  <si>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</si>
  <si>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</si>
  <si>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</si>
  <si>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</si>
  <si>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</si>
  <si>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</si>
  <si>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</si>
  <si>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</si>
  <si>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</si>
  <si>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</si>
  <si>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</si>
  <si>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</si>
  <si>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</si>
  <si>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</si>
  <si>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</si>
  <si>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</si>
  <si>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</si>
  <si>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</si>
  <si>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</si>
  <si>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</si>
  <si>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</si>
  <si>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</si>
  <si>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</si>
  <si>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</si>
  <si>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</si>
  <si>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</si>
  <si>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</si>
  <si>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</si>
  <si>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</si>
  <si>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</si>
  <si>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</si>
  <si>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</si>
  <si>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</si>
  <si>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</si>
  <si>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</si>
  <si>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</si>
  <si>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</si>
  <si>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</si>
  <si>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</si>
  <si>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</si>
  <si>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</si>
  <si>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</si>
  <si>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</si>
  <si>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</si>
  <si>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</si>
  <si>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</si>
  <si>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</si>
  <si>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</si>
  <si>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</si>
  <si>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</si>
  <si>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</si>
  <si>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</si>
  <si>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</si>
  <si>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</si>
  <si>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</si>
  <si>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</si>
  <si>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</si>
  <si>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</si>
  <si>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</si>
  <si>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</si>
  <si>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</si>
  <si>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</si>
  <si>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</si>
  <si>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</si>
  <si>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</si>
  <si>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</si>
  <si>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</si>
  <si>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</si>
  <si>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</si>
  <si>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</si>
  <si>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</si>
  <si>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</si>
  <si>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</si>
  <si>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</si>
  <si>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</si>
  <si>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</si>
  <si>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</si>
  <si>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</si>
  <si>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</si>
  <si>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</si>
  <si>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</si>
  <si>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</si>
  <si>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</si>
  <si>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</si>
  <si>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</si>
  <si>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</si>
  <si>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</si>
  <si>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</si>
  <si>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</si>
  <si>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</si>
  <si>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</si>
  <si>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</si>
  <si>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</si>
  <si>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</si>
  <si>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</si>
  <si>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</si>
  <si>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</si>
  <si>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</si>
  <si>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</si>
  <si>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</si>
  <si>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</si>
  <si>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</si>
  <si>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</si>
  <si>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</si>
  <si>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</si>
  <si>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</si>
  <si>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</si>
  <si>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</si>
  <si>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</si>
  <si>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</si>
  <si>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</si>
  <si>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</si>
  <si>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</si>
  <si>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</si>
  <si>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</si>
  <si>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</si>
  <si>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</si>
  <si>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</si>
  <si>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</si>
  <si>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</si>
  <si>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</si>
  <si>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</si>
  <si>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</si>
  <si>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</si>
  <si>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</si>
  <si>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</si>
  <si>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</si>
  <si>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</si>
  <si>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</si>
  <si>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</si>
  <si>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</si>
  <si>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</si>
  <si>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</si>
  <si>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</si>
  <si>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</si>
  <si>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</si>
  <si>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</si>
  <si>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</si>
  <si>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</si>
  <si>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</si>
  <si>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</si>
  <si>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</si>
  <si>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</si>
  <si>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</si>
  <si>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</si>
  <si>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</si>
  <si>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</si>
  <si>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</si>
  <si>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</si>
  <si>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</si>
  <si>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</si>
  <si>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</si>
  <si>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</si>
  <si>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</si>
  <si>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</si>
  <si>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</si>
  <si>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</si>
  <si>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</si>
  <si>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</si>
  <si>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</si>
  <si>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</si>
  <si>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</si>
  <si>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</si>
  <si>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</si>
  <si>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</si>
  <si>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</si>
  <si>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</si>
  <si>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</si>
  <si>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</si>
  <si>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</si>
  <si>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</si>
  <si>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</si>
  <si>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</si>
  <si>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</si>
  <si>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</si>
  <si>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</si>
  <si>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</si>
  <si>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</si>
  <si>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</si>
  <si>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</si>
  <si>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</si>
  <si>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</si>
  <si>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</si>
  <si>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</si>
  <si>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</si>
  <si>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</si>
  <si>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</si>
  <si>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</si>
  <si>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</si>
  <si>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</si>
  <si>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</si>
  <si>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</si>
  <si>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</si>
  <si>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</si>
  <si>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</si>
  <si>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</si>
  <si>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</si>
  <si>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</si>
  <si>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</si>
  <si>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</si>
  <si>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</si>
  <si>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</si>
  <si>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</si>
  <si>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</si>
  <si>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</si>
  <si>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</si>
  <si>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</si>
  <si>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</si>
  <si>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</si>
  <si>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</si>
  <si>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</si>
  <si>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</si>
  <si>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</si>
  <si>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</si>
  <si>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</si>
  <si>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</si>
  <si>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</si>
  <si>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</si>
  <si>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</si>
  <si>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</si>
  <si>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</si>
  <si>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</si>
  <si>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</si>
  <si>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</si>
  <si>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</si>
  <si>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</si>
  <si>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</si>
  <si>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</si>
  <si>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</si>
  <si>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</si>
  <si>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</si>
  <si>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</si>
  <si>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</si>
  <si>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</si>
  <si>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</si>
  <si>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</si>
  <si>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</si>
  <si>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</si>
  <si>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</si>
  <si>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</si>
  <si>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</si>
  <si>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</si>
  <si>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</si>
  <si>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</si>
  <si>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</si>
  <si>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</si>
  <si>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</si>
  <si>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</si>
  <si>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</si>
  <si>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</si>
  <si>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</si>
  <si>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</si>
  <si>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</si>
  <si>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</si>
  <si>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</si>
  <si>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</si>
  <si>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</si>
  <si>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</si>
  <si>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</si>
  <si>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</si>
  <si>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</si>
  <si>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</si>
  <si>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</si>
  <si>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</si>
  <si>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</si>
  <si>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</si>
  <si>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</si>
  <si>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</si>
  <si>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</si>
  <si>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</si>
  <si>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</si>
  <si>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</si>
  <si>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</si>
  <si>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</si>
  <si>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</si>
  <si>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</si>
  <si>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</si>
  <si>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</si>
  <si>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</si>
  <si>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</si>
  <si>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</si>
  <si>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</si>
  <si>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</si>
  <si>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</si>
  <si>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</si>
  <si>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</si>
  <si>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</si>
  <si>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</si>
  <si>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</si>
  <si>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</si>
  <si>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</si>
  <si>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</si>
  <si>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</si>
  <si>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</si>
  <si>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</si>
  <si>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</si>
  <si>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</si>
  <si>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</si>
  <si>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</si>
  <si>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</si>
  <si>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</si>
  <si>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</si>
  <si>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</si>
  <si>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</si>
  <si>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</si>
  <si>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</si>
  <si>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</si>
  <si>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</si>
  <si>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</si>
  <si>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</si>
  <si>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</si>
  <si>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</si>
  <si>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</si>
  <si>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</si>
  <si>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</si>
  <si>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</si>
  <si>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</si>
  <si>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</si>
  <si>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</si>
  <si>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</si>
  <si>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</si>
  <si>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</si>
  <si>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</si>
  <si>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</si>
  <si>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</si>
  <si>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</si>
  <si>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</si>
  <si>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</si>
  <si>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</si>
  <si>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</si>
  <si>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</si>
  <si>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</si>
  <si>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</si>
  <si>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</si>
  <si>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</si>
  <si>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</si>
  <si>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</si>
  <si>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</si>
  <si>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</si>
  <si>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</si>
  <si>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</si>
  <si>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</si>
  <si>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</si>
  <si>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</si>
  <si>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</si>
  <si>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</si>
  <si>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</si>
  <si>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</si>
  <si>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</si>
  <si>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</si>
  <si>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</si>
  <si>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</si>
  <si>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</si>
  <si>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</si>
  <si>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</si>
  <si>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</si>
  <si>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</si>
  <si>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</si>
  <si>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</si>
  <si>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</si>
  <si>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</si>
  <si>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</si>
  <si>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</si>
  <si>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</si>
  <si>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</si>
  <si>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</si>
  <si>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</si>
  <si>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</si>
  <si>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</si>
  <si>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</si>
  <si>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</si>
  <si>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</si>
  <si>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</si>
  <si>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</si>
  <si>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</si>
  <si>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</si>
  <si>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</si>
  <si>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</si>
  <si>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</si>
  <si>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</si>
  <si>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</si>
  <si>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</si>
  <si>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</si>
  <si>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</si>
  <si>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</si>
  <si>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</si>
  <si>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</si>
  <si>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</si>
  <si>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</si>
  <si>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</si>
  <si>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</si>
  <si>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</si>
  <si>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</si>
  <si>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</si>
  <si>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</si>
  <si>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</si>
  <si>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</si>
  <si>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</si>
  <si>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</si>
  <si>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</si>
  <si>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</si>
  <si>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</si>
  <si>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</si>
  <si>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</si>
  <si>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</si>
  <si>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</si>
  <si>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</si>
  <si>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</si>
  <si>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</si>
  <si>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</si>
  <si>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</si>
  <si>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</si>
  <si>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</si>
  <si>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</si>
  <si>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</si>
  <si>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</si>
  <si>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</si>
  <si>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</si>
  <si>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</si>
  <si>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</si>
  <si>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</si>
  <si>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</si>
  <si>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</si>
  <si>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</si>
  <si>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</si>
  <si>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</si>
  <si>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</si>
  <si>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</si>
  <si>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</si>
  <si>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</si>
  <si>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</si>
  <si>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</si>
  <si>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</si>
  <si>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</si>
  <si>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</si>
  <si>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</si>
  <si>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</si>
  <si>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</si>
  <si>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</si>
  <si>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</si>
  <si>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</si>
  <si>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</si>
  <si>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</si>
  <si>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</si>
  <si>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</si>
  <si>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</si>
  <si>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</si>
  <si>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</si>
  <si>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</si>
  <si>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</si>
  <si>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</si>
  <si>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</si>
  <si>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</si>
  <si>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</si>
  <si>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</si>
  <si>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</si>
  <si>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</si>
  <si>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</si>
  <si>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</si>
  <si>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</si>
  <si>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</si>
  <si>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</si>
  <si>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</si>
  <si>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</si>
  <si>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</si>
  <si>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</si>
  <si>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</si>
  <si>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</si>
  <si>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</si>
  <si>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</si>
  <si>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</si>
  <si>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</si>
  <si>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</si>
  <si>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</si>
  <si>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</si>
  <si>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</si>
  <si>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</si>
  <si>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</si>
  <si>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</si>
  <si>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</si>
  <si>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</si>
  <si>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</si>
  <si>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</si>
  <si>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</si>
  <si>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</si>
  <si>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</si>
  <si>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</si>
  <si>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</si>
  <si>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</si>
  <si>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</si>
  <si>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</si>
  <si>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</si>
  <si>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</si>
  <si>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</si>
  <si>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</si>
  <si>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</si>
  <si>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</si>
  <si>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</si>
  <si>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</si>
  <si>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</si>
  <si>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</si>
  <si>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</si>
  <si>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</si>
  <si>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</si>
  <si>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</si>
  <si>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</si>
  <si>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</si>
  <si>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</si>
  <si>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</si>
  <si>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</si>
  <si>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</si>
  <si>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</si>
  <si>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</si>
  <si>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</si>
  <si>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</si>
  <si>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</si>
  <si>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</si>
  <si>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</si>
  <si>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</si>
  <si>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</si>
  <si>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</si>
  <si>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</si>
  <si>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</si>
  <si>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</si>
  <si>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</si>
  <si>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</si>
  <si>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</si>
  <si>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</si>
  <si>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</si>
  <si>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</si>
  <si>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</si>
  <si>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</si>
  <si>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</si>
  <si>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</si>
  <si>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</si>
  <si>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</si>
  <si>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</si>
  <si>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</si>
  <si>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</si>
  <si>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</si>
  <si>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</si>
  <si>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</si>
  <si>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</si>
  <si>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</si>
  <si>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</si>
  <si>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</si>
  <si>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</si>
  <si>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</si>
  <si>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</si>
  <si>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</si>
  <si>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</si>
  <si>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</si>
  <si>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</si>
  <si>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</si>
  <si>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</si>
  <si>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</si>
  <si>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</si>
  <si>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</si>
  <si>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</si>
  <si>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</si>
  <si>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</si>
  <si>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</si>
  <si>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</si>
  <si>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</si>
  <si>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</si>
  <si>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</si>
  <si>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</si>
  <si>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</si>
  <si>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</si>
  <si>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</si>
  <si>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</si>
  <si>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</si>
  <si>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</si>
  <si>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</si>
  <si>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</si>
  <si>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</si>
  <si>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</si>
  <si>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</si>
  <si>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</si>
  <si>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</si>
  <si>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</si>
  <si>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</si>
  <si>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</si>
  <si>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</si>
  <si>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</si>
  <si>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</si>
  <si>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</si>
  <si>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</si>
  <si>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</si>
  <si>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</si>
  <si>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</si>
  <si>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</si>
  <si>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</si>
  <si>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</si>
  <si>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</si>
  <si>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</si>
  <si>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</si>
  <si>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</si>
  <si>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</si>
  <si>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</si>
  <si>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</si>
  <si>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</si>
  <si>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</si>
  <si>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</si>
  <si>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</si>
  <si>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</si>
  <si>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</si>
  <si>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</si>
  <si>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</si>
  <si>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</si>
  <si>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</si>
  <si>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</si>
  <si>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</si>
  <si>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</si>
  <si>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</si>
  <si>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</si>
  <si>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</si>
  <si>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</si>
  <si>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</si>
  <si>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</si>
  <si>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</si>
  <si>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</si>
  <si>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</si>
  <si>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</si>
  <si>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</si>
  <si>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</si>
  <si>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</si>
  <si>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</si>
  <si>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</si>
  <si>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</si>
  <si>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</si>
  <si>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</si>
  <si>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</si>
  <si>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</si>
  <si>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</si>
  <si>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</si>
  <si>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</si>
  <si>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</si>
  <si>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</si>
  <si>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</si>
  <si>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</si>
  <si>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</si>
  <si>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</si>
  <si>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</si>
  <si>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</si>
  <si>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</si>
  <si>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</si>
  <si>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</si>
  <si>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</si>
  <si>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</si>
  <si>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</si>
  <si>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</si>
  <si>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</si>
  <si>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</si>
  <si>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</si>
  <si>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</si>
  <si>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</si>
  <si>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</si>
  <si>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</si>
  <si>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</si>
  <si>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</si>
  <si>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</si>
  <si>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</si>
  <si>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</si>
  <si>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</si>
  <si>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</si>
  <si>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</si>
  <si>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</si>
  <si>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</si>
  <si>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</si>
  <si>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</si>
  <si>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</si>
  <si>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</si>
  <si>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</si>
  <si>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</si>
  <si>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</si>
  <si>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</si>
  <si>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</si>
  <si>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</si>
  <si>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</si>
  <si>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</si>
  <si>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</si>
  <si>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</si>
  <si>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</si>
  <si>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</si>
  <si>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</si>
  <si>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</si>
  <si>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</si>
  <si>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</si>
  <si>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</si>
  <si>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</si>
  <si>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</si>
  <si>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</si>
  <si>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</si>
  <si>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</si>
  <si>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</si>
  <si>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</si>
  <si>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</si>
  <si>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</si>
  <si>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</si>
  <si>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</si>
  <si>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</si>
  <si>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</si>
  <si>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</si>
  <si>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</si>
  <si>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</si>
  <si>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</si>
  <si>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</si>
  <si>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</si>
  <si>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</si>
  <si>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</si>
  <si>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</si>
  <si>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</si>
  <si>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</si>
  <si>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</si>
  <si>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</si>
  <si>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</si>
  <si>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</si>
  <si>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</si>
  <si>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</si>
  <si>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</si>
  <si>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</si>
  <si>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</si>
  <si>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</si>
  <si>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</si>
  <si>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</si>
  <si>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</si>
  <si>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</si>
  <si>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</si>
  <si>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</si>
  <si>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</si>
  <si>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</si>
  <si>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</si>
  <si>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</si>
  <si>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</si>
  <si>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</si>
  <si>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</si>
  <si>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</si>
  <si>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</si>
  <si>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</si>
  <si>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</si>
  <si>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</si>
  <si>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</si>
  <si>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</si>
  <si>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</si>
  <si>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</si>
  <si>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</si>
  <si>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</si>
  <si>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</si>
  <si>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</si>
  <si>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</si>
  <si>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</si>
  <si>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</si>
  <si>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</si>
  <si>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</si>
  <si>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</si>
  <si>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</si>
  <si>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</si>
  <si>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</si>
  <si>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</si>
  <si>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</si>
  <si>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</si>
  <si>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</si>
  <si>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</si>
  <si>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</si>
  <si>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</si>
  <si>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</si>
  <si>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</si>
  <si>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</si>
  <si>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</si>
  <si>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</si>
  <si>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</si>
  <si>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</si>
  <si>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</si>
  <si>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</si>
  <si>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</si>
  <si>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</si>
  <si>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</si>
  <si>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</si>
  <si>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</si>
  <si>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</si>
  <si>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</si>
  <si>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</si>
  <si>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</si>
  <si>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</si>
  <si>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</si>
  <si>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</si>
  <si>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</si>
  <si>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</si>
  <si>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</si>
  <si>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</si>
  <si>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</si>
  <si>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</si>
  <si>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</si>
  <si>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</si>
  <si>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</si>
  <si>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</si>
  <si>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</si>
  <si>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</si>
  <si>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</si>
  <si>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</si>
  <si>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</si>
  <si>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</si>
  <si>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</si>
  <si>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</si>
  <si>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</si>
  <si>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</si>
  <si>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</si>
  <si>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</si>
  <si>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</si>
  <si>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</si>
  <si>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</si>
  <si>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</si>
  <si>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</si>
  <si>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</si>
  <si>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</si>
  <si>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</si>
  <si>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</si>
  <si>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</si>
  <si>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</si>
  <si>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</si>
  <si>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</si>
  <si>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</si>
  <si>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</si>
  <si>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</si>
  <si>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</si>
  <si>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</si>
  <si>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</si>
  <si>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</si>
  <si>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</si>
  <si>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</si>
  <si>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</si>
  <si>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</si>
  <si>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</si>
  <si>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</si>
  <si>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</si>
  <si>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</si>
  <si>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</si>
  <si>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</si>
  <si>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</si>
  <si>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</si>
  <si>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</si>
  <si>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</si>
  <si>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</si>
  <si>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</si>
  <si>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</si>
  <si>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</si>
  <si>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</si>
  <si>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</si>
  <si>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</si>
  <si>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</si>
  <si>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</si>
  <si>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</si>
  <si>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</si>
  <si>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</si>
  <si>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</si>
  <si>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</si>
  <si>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</si>
  <si>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</si>
  <si>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</si>
  <si>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</si>
  <si>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</si>
  <si>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</si>
  <si>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</si>
  <si>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</si>
  <si>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</si>
  <si>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</si>
  <si>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</si>
  <si>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</si>
  <si>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</si>
  <si>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</si>
  <si>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</si>
  <si>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</si>
  <si>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</si>
  <si>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</si>
  <si>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</si>
  <si>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</si>
  <si>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</si>
  <si>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</si>
  <si>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</si>
  <si>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</si>
  <si>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</si>
  <si>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</si>
  <si>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</si>
  <si>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</si>
  <si>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</si>
  <si>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</si>
  <si>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</si>
  <si>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</si>
  <si>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</si>
  <si>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</si>
  <si>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</si>
  <si>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</si>
  <si>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</si>
  <si>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</si>
  <si>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</si>
  <si>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</si>
  <si>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</si>
  <si>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</si>
  <si>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</si>
  <si>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</si>
  <si>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</si>
  <si>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</si>
  <si>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</si>
  <si>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</si>
  <si>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</si>
  <si>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</si>
  <si>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</si>
  <si>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</si>
  <si>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</si>
  <si>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</si>
  <si>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</si>
  <si>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</si>
  <si>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</si>
  <si>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</si>
  <si>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</si>
  <si>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</si>
  <si>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</si>
  <si>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</si>
  <si>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</si>
  <si>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</si>
  <si>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</si>
  <si>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</si>
  <si>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</si>
  <si>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</si>
  <si>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</si>
  <si>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</si>
  <si>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</si>
  <si>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</si>
  <si>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</si>
  <si>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</si>
  <si>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</si>
  <si>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</si>
  <si>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</si>
  <si>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</si>
  <si>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</si>
  <si>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</si>
  <si>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</si>
  <si>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</si>
  <si>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</si>
  <si>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</si>
  <si>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</si>
  <si>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</si>
  <si>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</si>
  <si>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</si>
  <si>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</si>
  <si>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</si>
  <si>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</si>
  <si>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</si>
  <si>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</si>
  <si>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</si>
  <si>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</si>
  <si>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</si>
  <si>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</si>
  <si>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</si>
  <si>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</si>
  <si>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</si>
  <si>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</si>
  <si>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</si>
  <si>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</si>
  <si>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</si>
  <si>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</si>
  <si>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</si>
  <si>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</si>
  <si>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</si>
  <si>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</si>
  <si>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</si>
  <si>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</si>
  <si>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</si>
  <si>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</si>
  <si>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</si>
  <si>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</si>
  <si>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</si>
  <si>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</si>
  <si>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</si>
  <si>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</si>
  <si>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</si>
  <si>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</si>
  <si>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</si>
  <si>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</si>
  <si>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</si>
  <si>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</si>
  <si>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</si>
  <si>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</si>
  <si>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</si>
  <si>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</si>
  <si>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</si>
  <si>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</si>
  <si>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</si>
  <si>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</si>
  <si>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</si>
  <si>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</si>
  <si>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</si>
  <si>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</si>
  <si>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</si>
  <si>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</si>
  <si>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</si>
  <si>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</si>
  <si>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</si>
  <si>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</si>
  <si>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</si>
  <si>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</si>
  <si>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</si>
  <si>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</si>
  <si>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</si>
  <si>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</si>
  <si>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</si>
  <si>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</si>
  <si>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</si>
  <si>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</si>
  <si>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</si>
  <si>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</si>
  <si>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</si>
  <si>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</si>
  <si>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</si>
  <si>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</si>
  <si>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</si>
  <si>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</si>
  <si>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</si>
  <si>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</si>
  <si>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</si>
  <si>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</si>
  <si>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</si>
  <si>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</si>
  <si>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</si>
  <si>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</si>
  <si>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</si>
  <si>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</si>
  <si>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</si>
  <si>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</si>
  <si>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</si>
  <si>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</si>
  <si>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</si>
  <si>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</si>
  <si>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</si>
  <si>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</si>
  <si>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</si>
  <si>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</si>
  <si>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</si>
  <si>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</si>
  <si>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</si>
  <si>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</si>
  <si>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</si>
  <si>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</si>
  <si>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</si>
  <si>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</si>
  <si>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</si>
  <si>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</si>
  <si>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</si>
  <si>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</si>
  <si>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</si>
  <si>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</si>
  <si>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</si>
  <si>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</si>
  <si>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</si>
  <si>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</si>
  <si>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</si>
  <si>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</si>
  <si>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</si>
  <si>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</si>
  <si>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</si>
  <si>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</si>
  <si>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</si>
  <si>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</si>
  <si>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</si>
  <si>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</si>
  <si>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</si>
  <si>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</si>
  <si>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</si>
  <si>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</si>
  <si>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</si>
  <si>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</si>
  <si>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</si>
  <si>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</si>
  <si>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</si>
  <si>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</si>
  <si>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</si>
  <si>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</si>
  <si>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</si>
  <si>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</si>
  <si>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</si>
  <si>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</si>
  <si>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</si>
  <si>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</si>
  <si>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</si>
  <si>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</si>
  <si>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</si>
  <si>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</si>
  <si>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</si>
  <si>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</si>
  <si>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</si>
  <si>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</si>
  <si>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</si>
  <si>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</si>
  <si>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</si>
  <si>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</si>
  <si>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</si>
  <si>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</si>
  <si>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</si>
  <si>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</si>
  <si>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</si>
  <si>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</si>
  <si>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</si>
  <si>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</si>
  <si>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</si>
  <si>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</si>
  <si>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</si>
  <si>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</si>
  <si>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</si>
  <si>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</si>
  <si>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</si>
  <si>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</si>
  <si>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</si>
  <si>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</si>
  <si>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</si>
  <si>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</si>
  <si>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</si>
  <si>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</si>
  <si>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</si>
  <si>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</si>
  <si>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</si>
  <si>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</si>
  <si>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</si>
  <si>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</si>
  <si>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</si>
  <si>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</si>
  <si>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</si>
  <si>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</si>
  <si>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</si>
  <si>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</si>
  <si>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</si>
  <si>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</si>
  <si>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</si>
  <si>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</si>
  <si>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</si>
  <si>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</si>
  <si>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</si>
  <si>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</si>
  <si>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</si>
  <si>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</si>
  <si>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</si>
  <si>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</si>
  <si>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</si>
  <si>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</si>
  <si>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</si>
  <si>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</si>
  <si>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</si>
  <si>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</si>
  <si>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</si>
  <si>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</si>
  <si>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</si>
  <si>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</si>
  <si>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</si>
  <si>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</si>
  <si>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</si>
  <si>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</si>
  <si>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</si>
  <si>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</si>
  <si>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</si>
  <si>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</si>
  <si>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</si>
  <si>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</si>
  <si>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</si>
  <si>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</si>
  <si>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</si>
  <si>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</si>
  <si>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</si>
  <si>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</si>
  <si>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</si>
  <si>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</si>
  <si>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</si>
  <si>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</si>
  <si>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</si>
  <si>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</si>
  <si>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</si>
  <si>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</si>
  <si>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</si>
  <si>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</si>
  <si>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</si>
  <si>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</si>
  <si>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</si>
  <si>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</si>
  <si>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</si>
  <si>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</si>
  <si>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</si>
  <si>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</si>
  <si>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</si>
  <si>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</si>
  <si>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</si>
  <si>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</si>
  <si>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</si>
  <si>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</si>
  <si>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</si>
  <si>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</si>
  <si>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</si>
  <si>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</si>
  <si>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</si>
  <si>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</si>
  <si>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</si>
  <si>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</si>
  <si>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</si>
  <si>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</si>
  <si>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</si>
  <si>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</si>
  <si>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</si>
  <si>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</si>
  <si>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</si>
  <si>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</si>
  <si>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</si>
  <si>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</si>
  <si>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</si>
  <si>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</si>
  <si>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</si>
  <si>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</si>
  <si>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</si>
  <si>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</si>
  <si>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</si>
  <si>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</si>
  <si>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</si>
  <si>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</si>
  <si>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</si>
  <si>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</si>
  <si>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</si>
  <si>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</si>
  <si>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</si>
  <si>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</si>
  <si>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</si>
  <si>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</si>
  <si>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</si>
  <si>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</si>
  <si>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</si>
  <si>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</si>
  <si>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</si>
  <si>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</si>
  <si>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</si>
  <si>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</si>
  <si>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</si>
  <si>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</si>
  <si>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</si>
  <si>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</si>
  <si>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</si>
  <si>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</si>
  <si>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</si>
  <si>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</si>
  <si>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</si>
  <si>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</si>
  <si>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</si>
  <si>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</si>
  <si>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</si>
  <si>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</si>
  <si>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</si>
  <si>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</si>
  <si>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</si>
  <si>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</si>
  <si>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</si>
  <si>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</si>
  <si>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</si>
  <si>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</si>
  <si>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</si>
  <si>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</si>
  <si>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</si>
  <si>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</si>
  <si>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</si>
  <si>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</si>
  <si>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</si>
  <si>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</si>
  <si>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</si>
  <si>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</si>
  <si>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</si>
  <si>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</si>
  <si>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</si>
  <si>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</si>
  <si>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</si>
  <si>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</si>
  <si>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</si>
  <si>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</si>
  <si>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</si>
  <si>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</si>
  <si>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</si>
  <si>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</si>
  <si>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</si>
  <si>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</si>
  <si>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</si>
  <si>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</si>
  <si>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</si>
  <si>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</si>
  <si>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</si>
  <si>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</si>
  <si>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</si>
  <si>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</si>
  <si>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</si>
  <si>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</si>
  <si>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</si>
  <si>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</si>
  <si>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</si>
  <si>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</si>
  <si>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</si>
  <si>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</si>
  <si>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</si>
  <si>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</si>
  <si>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</si>
  <si>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</si>
  <si>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</si>
  <si>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</si>
  <si>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</si>
  <si>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</si>
  <si>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</si>
  <si>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</si>
  <si>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</si>
  <si>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</si>
  <si>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</si>
  <si>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</si>
  <si>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</si>
  <si>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</si>
  <si>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</si>
  <si>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</si>
  <si>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</si>
  <si>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</si>
  <si>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</si>
  <si>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</si>
  <si>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</si>
  <si>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</si>
  <si>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</si>
  <si>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</si>
  <si>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</si>
  <si>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</si>
  <si>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</si>
  <si>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</si>
  <si>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</si>
  <si>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</si>
  <si>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</si>
  <si>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</si>
  <si>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</si>
  <si>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</si>
  <si>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</si>
  <si>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</si>
  <si>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</si>
  <si>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</si>
  <si>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</si>
  <si>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</si>
  <si>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</si>
  <si>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</si>
  <si>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</si>
  <si>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</si>
  <si>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</si>
  <si>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</si>
  <si>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</si>
  <si>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</si>
  <si>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</si>
  <si>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</si>
  <si>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</si>
  <si>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</si>
  <si>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</si>
  <si>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</si>
  <si>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</si>
  <si>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</si>
  <si>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</si>
  <si>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</si>
  <si>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</si>
  <si>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</si>
  <si>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</si>
  <si>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</si>
  <si>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</si>
  <si>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</si>
  <si>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</si>
  <si>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</si>
  <si>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</si>
  <si>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</si>
  <si>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</si>
  <si>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</si>
  <si>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</si>
  <si>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</si>
  <si>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</si>
  <si>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</si>
  <si>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</si>
  <si>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</si>
  <si>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</si>
  <si>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</si>
  <si>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</si>
  <si>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</si>
  <si>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</si>
  <si>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</si>
  <si>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</si>
  <si>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</si>
  <si>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</si>
  <si>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</si>
  <si>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</si>
  <si>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</si>
  <si>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</si>
  <si>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</si>
  <si>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</si>
  <si>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</si>
  <si>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</si>
  <si>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</si>
  <si>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</si>
  <si>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</si>
  <si>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</si>
  <si>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</si>
  <si>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</si>
  <si>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</si>
  <si>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</si>
  <si>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</si>
  <si>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</si>
  <si>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</si>
  <si>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</si>
  <si>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</si>
  <si>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</si>
  <si>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</si>
  <si>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</si>
  <si>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</si>
  <si>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</si>
  <si>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</si>
  <si>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</si>
  <si>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</si>
  <si>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</si>
  <si>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</si>
  <si>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</si>
  <si>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</si>
  <si>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</si>
  <si>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</si>
  <si>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</si>
  <si>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</si>
  <si>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</si>
  <si>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</si>
  <si>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</si>
  <si>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</si>
  <si>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</si>
  <si>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</si>
  <si>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</si>
  <si>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</si>
  <si>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</si>
  <si>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</si>
  <si>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</si>
  <si>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</si>
  <si>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</si>
  <si>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</si>
  <si>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</si>
  <si>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</si>
  <si>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</si>
  <si>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</si>
  <si>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</si>
  <si>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</si>
  <si>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</si>
  <si>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</si>
  <si>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</si>
  <si>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</si>
  <si>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</si>
  <si>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</si>
  <si>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</si>
  <si>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</si>
  <si>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</si>
  <si>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</si>
  <si>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</si>
  <si>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</si>
  <si>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</si>
  <si>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</si>
  <si>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</si>
  <si>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</si>
  <si>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</si>
  <si>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</si>
  <si>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</si>
  <si>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</si>
  <si>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</si>
  <si>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</si>
  <si>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</si>
  <si>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</si>
  <si>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</si>
  <si>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</si>
  <si>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</si>
  <si>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</si>
  <si>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</si>
  <si>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</si>
  <si>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</si>
  <si>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</si>
  <si>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</si>
  <si>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</si>
  <si>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</si>
  <si>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</si>
  <si>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</si>
  <si>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</si>
  <si>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</si>
  <si>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</si>
  <si>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</si>
  <si>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</si>
  <si>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</si>
  <si>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</si>
  <si>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</si>
  <si>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</si>
  <si>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</si>
  <si>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</si>
  <si>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</si>
  <si>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</si>
  <si>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</si>
  <si>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</si>
  <si>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</si>
  <si>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</si>
  <si>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</si>
  <si>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</si>
  <si>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</si>
  <si>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</si>
  <si>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</si>
  <si>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</si>
  <si>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</si>
  <si>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</si>
  <si>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</si>
  <si>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</si>
  <si>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</si>
  <si>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</si>
  <si>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</si>
  <si>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</si>
  <si>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</si>
  <si>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</si>
  <si>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</si>
  <si>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</si>
  <si>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</si>
  <si>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</si>
  <si>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</si>
  <si>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</si>
  <si>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</si>
  <si>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</si>
  <si>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</si>
  <si>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</si>
  <si>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</si>
  <si>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</si>
  <si>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</si>
  <si>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</si>
  <si>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</si>
  <si>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</si>
  <si>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</si>
  <si>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</si>
  <si>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</si>
  <si>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</si>
  <si>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</si>
  <si>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</si>
  <si>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</si>
  <si>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</si>
  <si>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</si>
  <si>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</si>
  <si>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</si>
  <si>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</si>
  <si>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</si>
  <si>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</si>
  <si>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</si>
  <si>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</si>
  <si>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</si>
  <si>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</si>
  <si>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</si>
  <si>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</si>
  <si>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</si>
  <si>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</si>
  <si>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</si>
  <si>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</si>
  <si>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</si>
  <si>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</si>
  <si>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</si>
  <si>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</si>
  <si>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</si>
  <si>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</si>
  <si>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</si>
  <si>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</si>
  <si>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</si>
  <si>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</si>
  <si>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</si>
  <si>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</si>
  <si>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</si>
  <si>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</si>
  <si>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</si>
  <si>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</si>
  <si>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</si>
  <si>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</si>
  <si>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</si>
  <si>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</si>
  <si>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</si>
  <si>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</si>
  <si>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</si>
  <si>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</si>
  <si>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</si>
  <si>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</si>
  <si>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</si>
  <si>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</si>
  <si>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</si>
  <si>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</si>
  <si>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</si>
  <si>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</si>
  <si>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</si>
  <si>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</si>
  <si>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</si>
  <si>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</si>
  <si>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</si>
  <si>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</si>
  <si>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</si>
  <si>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</si>
  <si>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</si>
  <si>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</si>
  <si>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</si>
  <si>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</si>
  <si>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</si>
  <si>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</si>
  <si>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</si>
  <si>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</si>
  <si>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</si>
  <si>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</si>
  <si>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</si>
  <si>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</si>
  <si>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</si>
  <si>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</si>
  <si>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</si>
  <si>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</si>
  <si>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</si>
  <si>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</si>
  <si>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</si>
  <si>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</si>
  <si>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</si>
  <si>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</si>
  <si>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</si>
  <si>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</si>
  <si>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</si>
  <si>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</si>
  <si>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</si>
  <si>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</si>
  <si>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</si>
  <si>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</si>
  <si>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</si>
  <si>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</si>
  <si>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</si>
  <si>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</si>
  <si>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</si>
  <si>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</si>
  <si>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</si>
  <si>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</si>
  <si>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</si>
  <si>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</si>
  <si>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</si>
  <si>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</si>
  <si>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</si>
  <si>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</si>
  <si>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</si>
  <si>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</si>
  <si>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</si>
  <si>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</si>
  <si>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</si>
  <si>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</si>
  <si>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</si>
  <si>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</si>
  <si>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</si>
  <si>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</si>
  <si>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</si>
  <si>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</si>
  <si>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</si>
  <si>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</si>
  <si>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</si>
  <si>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</si>
  <si>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</si>
  <si>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</si>
  <si>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</si>
  <si>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</si>
  <si>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</si>
  <si>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</si>
  <si>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</si>
  <si>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</si>
  <si>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</si>
  <si>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</si>
  <si>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</si>
  <si>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</si>
  <si>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</si>
  <si>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</si>
  <si>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</si>
  <si>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</si>
  <si>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</si>
  <si>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</si>
  <si>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</si>
  <si>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</si>
  <si>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</si>
  <si>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</si>
  <si>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</si>
  <si>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</si>
  <si>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</si>
  <si>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</si>
  <si>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</si>
  <si>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</si>
  <si>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</si>
  <si>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</si>
  <si>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</si>
  <si>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</si>
  <si>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</si>
  <si>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</si>
  <si>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</si>
  <si>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</si>
  <si>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</si>
  <si>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</si>
  <si>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</si>
  <si>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</si>
  <si>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</si>
  <si>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</si>
  <si>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</si>
  <si>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</si>
  <si>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</si>
  <si>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</si>
  <si>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</si>
  <si>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</si>
  <si>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</si>
  <si>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</si>
  <si>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</si>
  <si>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</si>
  <si>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</si>
  <si>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</si>
  <si>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</si>
  <si>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</si>
  <si>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</si>
  <si>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</si>
  <si>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</si>
  <si>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</si>
  <si>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</si>
  <si>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</si>
  <si>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</si>
  <si>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</si>
  <si>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</si>
  <si>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</si>
  <si>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</si>
  <si>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</si>
  <si>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</si>
  <si>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</si>
  <si>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</si>
  <si>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</si>
  <si>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</si>
  <si>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</si>
  <si>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</si>
  <si>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</si>
  <si>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</si>
  <si>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</si>
  <si>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</si>
  <si>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</si>
  <si>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</si>
  <si>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</si>
  <si>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</si>
  <si>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</si>
  <si>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</si>
  <si>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</si>
  <si>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</si>
  <si>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</si>
  <si>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</si>
  <si>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</si>
  <si>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</si>
  <si>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</si>
  <si>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</si>
  <si>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</si>
  <si>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</si>
  <si>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</si>
  <si>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</si>
  <si>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</si>
  <si>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</si>
  <si>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</si>
  <si>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</si>
  <si>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</si>
  <si>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</si>
  <si>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</si>
  <si>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</si>
  <si>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</si>
  <si>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</si>
  <si>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</si>
  <si>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</si>
  <si>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</si>
  <si>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</si>
  <si>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</si>
  <si>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</si>
  <si>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</si>
  <si>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</si>
  <si>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</si>
  <si>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</si>
  <si>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</si>
  <si>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</si>
  <si>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</si>
  <si>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</si>
  <si>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</si>
  <si>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</si>
  <si>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</si>
  <si>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</si>
  <si>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</si>
  <si>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</si>
  <si>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</si>
  <si>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</si>
  <si>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</si>
  <si>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</si>
  <si>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</si>
  <si>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</si>
  <si>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</si>
  <si>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</si>
  <si>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</si>
  <si>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</si>
  <si>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</si>
  <si>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</si>
  <si>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</si>
  <si>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</si>
  <si>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</si>
  <si>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</si>
  <si>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</si>
  <si>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</si>
  <si>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</si>
  <si>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</si>
  <si>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</si>
  <si>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</si>
  <si>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</si>
  <si>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</si>
  <si>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</si>
  <si>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</si>
  <si>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</si>
  <si>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</si>
  <si>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</si>
  <si>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</si>
  <si>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</si>
  <si>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</si>
  <si>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</si>
  <si>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</si>
  <si>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</si>
  <si>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</si>
  <si>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</si>
  <si>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</si>
  <si>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</si>
  <si>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</si>
  <si>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</si>
  <si>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</si>
  <si>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</si>
  <si>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</si>
  <si>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</si>
  <si>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</si>
  <si>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</si>
  <si>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</si>
  <si>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</si>
  <si>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</si>
  <si>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</si>
  <si>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</si>
  <si>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</si>
  <si>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</si>
  <si>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</si>
  <si>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</si>
  <si>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</si>
  <si>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</si>
  <si>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</si>
  <si>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</si>
  <si>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</si>
  <si>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</si>
  <si>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</si>
  <si>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</si>
  <si>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</si>
  <si>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</si>
  <si>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</si>
  <si>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</si>
  <si>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</si>
  <si>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</si>
  <si>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</si>
  <si>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</si>
  <si>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</si>
  <si>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</si>
  <si>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</si>
  <si>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</si>
  <si>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</si>
  <si>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</si>
  <si>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</si>
  <si>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</si>
  <si>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</si>
  <si>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</si>
  <si>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</si>
  <si>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</si>
  <si>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</si>
  <si>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</si>
  <si>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</si>
  <si>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</si>
  <si>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</si>
  <si>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</si>
  <si>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</si>
  <si>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</si>
  <si>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</si>
  <si>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</si>
  <si>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</si>
  <si>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</si>
  <si>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</si>
  <si>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</si>
  <si>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</si>
  <si>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</si>
  <si>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</si>
  <si>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</si>
  <si>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</si>
  <si>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</si>
  <si>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</si>
  <si>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</si>
  <si>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</si>
  <si>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</si>
  <si>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</si>
  <si>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</si>
  <si>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</si>
  <si>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</si>
  <si>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</si>
  <si>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</si>
  <si>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</si>
  <si>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</si>
  <si>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</si>
  <si>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</si>
  <si>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</si>
  <si>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</si>
  <si>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</si>
  <si>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</si>
  <si>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</si>
  <si>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</si>
  <si>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</si>
  <si>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</si>
  <si>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</si>
  <si>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</si>
  <si>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</si>
  <si>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</si>
  <si>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</si>
  <si>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</si>
  <si>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</si>
  <si>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</si>
  <si>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</si>
  <si>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</si>
  <si>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</si>
  <si>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</si>
  <si>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</si>
  <si>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</si>
  <si>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</si>
  <si>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</si>
  <si>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</si>
  <si>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</si>
  <si>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</si>
  <si>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</si>
  <si>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</si>
  <si>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</si>
  <si>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</si>
  <si>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</si>
  <si>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</si>
  <si>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</si>
  <si>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</si>
  <si>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</si>
  <si>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</si>
  <si>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</si>
  <si>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</si>
  <si>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</si>
  <si>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</si>
  <si>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</si>
  <si>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</si>
  <si>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</si>
  <si>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</si>
  <si>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</si>
  <si>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</si>
  <si>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</si>
  <si>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</si>
  <si>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</si>
  <si>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</si>
  <si>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</si>
  <si>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</si>
  <si>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</si>
  <si>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</si>
  <si>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</si>
  <si>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</si>
  <si>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</si>
  <si>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</si>
  <si>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</si>
  <si>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</si>
  <si>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</si>
  <si>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</si>
  <si>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</si>
  <si>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</si>
  <si>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</si>
  <si>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</si>
  <si>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</si>
  <si>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</si>
  <si>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</si>
  <si>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</si>
  <si>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</si>
  <si>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</si>
  <si>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</si>
  <si>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</si>
  <si>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</si>
  <si>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</si>
  <si>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</si>
  <si>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</si>
  <si>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</si>
  <si>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</si>
  <si>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</si>
  <si>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</si>
  <si>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</si>
  <si>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</si>
  <si>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</si>
  <si>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</si>
  <si>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</si>
  <si>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</si>
  <si>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</si>
  <si>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</si>
  <si>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</si>
  <si>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</si>
  <si>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</si>
  <si>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</si>
  <si>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</si>
  <si>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</si>
  <si>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</si>
  <si>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</si>
  <si>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</si>
  <si>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</si>
  <si>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</si>
  <si>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</si>
  <si>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</si>
  <si>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</si>
  <si>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</si>
  <si>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</si>
  <si>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</si>
  <si>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</si>
  <si>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</si>
  <si>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</si>
  <si>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</si>
  <si>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</si>
  <si>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</si>
  <si>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</si>
  <si>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</si>
  <si>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</si>
  <si>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</si>
  <si>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</si>
  <si>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</si>
  <si>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</si>
  <si>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</si>
  <si>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</si>
  <si>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</si>
  <si>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</si>
  <si>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</si>
  <si>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</si>
  <si>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</si>
  <si>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</si>
  <si>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</si>
  <si>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</si>
  <si>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</si>
  <si>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</si>
  <si>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</si>
  <si>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</si>
  <si>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</si>
  <si>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</si>
  <si>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</si>
  <si>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</si>
  <si>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</si>
  <si>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</si>
  <si>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</si>
  <si>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</si>
  <si>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</si>
  <si>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</si>
  <si>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</si>
  <si>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</si>
  <si>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</si>
  <si>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</si>
  <si>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</si>
  <si>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</si>
  <si>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</si>
  <si>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</si>
  <si>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</si>
  <si>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</si>
  <si>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</si>
  <si>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</si>
  <si>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</si>
  <si>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</si>
  <si>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</si>
  <si>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</si>
  <si>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</si>
  <si>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</si>
  <si>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</si>
  <si>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</si>
  <si>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</si>
  <si>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</si>
  <si>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</si>
  <si>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</si>
  <si>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</si>
  <si>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</si>
  <si>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</si>
  <si>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</si>
  <si>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</si>
  <si>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</si>
  <si>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</si>
  <si>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</si>
  <si>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</si>
  <si>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</si>
  <si>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</si>
  <si>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</si>
  <si>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</si>
  <si>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</si>
  <si>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</si>
  <si>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</si>
  <si>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</si>
  <si>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</si>
  <si>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</si>
  <si>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</si>
  <si>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</si>
  <si>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</si>
  <si>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</si>
  <si>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</si>
  <si>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</si>
  <si>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</si>
  <si>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</si>
  <si>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</si>
  <si>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</si>
  <si>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</si>
  <si>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</si>
  <si>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</si>
  <si>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</si>
  <si>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</si>
  <si>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</si>
  <si>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</si>
  <si>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</si>
  <si>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</si>
  <si>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</si>
  <si>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</si>
  <si>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</si>
  <si>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</si>
  <si>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</si>
  <si>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</si>
  <si>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</si>
  <si>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</si>
  <si>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</si>
  <si>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</si>
  <si>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</si>
  <si>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</si>
  <si>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</si>
  <si>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</si>
  <si>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</si>
  <si>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</si>
  <si>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</si>
  <si>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</si>
  <si>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</si>
  <si>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</si>
  <si>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</si>
  <si>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</si>
  <si>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</si>
  <si>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</si>
  <si>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</si>
  <si>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</si>
  <si>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</si>
  <si>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</si>
  <si>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</si>
  <si>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</si>
  <si>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</si>
  <si>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</si>
  <si>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</si>
  <si>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</si>
  <si>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</si>
  <si>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</si>
  <si>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</si>
  <si>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</si>
  <si>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</si>
  <si>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</si>
  <si>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</si>
  <si>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</si>
  <si>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</si>
  <si>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</si>
  <si>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</si>
  <si>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</si>
  <si>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</si>
  <si>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</si>
  <si>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</si>
  <si>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</si>
  <si>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</si>
  <si>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</si>
  <si>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</si>
  <si>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</si>
  <si>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</si>
  <si>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</si>
  <si>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</si>
  <si>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</si>
  <si>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</si>
  <si>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</si>
  <si>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</si>
  <si>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</si>
  <si>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</si>
  <si>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</si>
  <si>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</si>
  <si>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</si>
  <si>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</si>
  <si>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</si>
  <si>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</si>
  <si>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</si>
  <si>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</si>
  <si>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</si>
  <si>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</si>
  <si>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</si>
  <si>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</si>
  <si>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</si>
  <si>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</si>
  <si>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</si>
  <si>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</si>
  <si>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</si>
  <si>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</si>
  <si>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</si>
  <si>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</si>
  <si>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</si>
  <si>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</si>
  <si>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</si>
  <si>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</si>
  <si>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</si>
  <si>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</si>
  <si>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</si>
  <si>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</si>
  <si>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</si>
  <si>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</si>
  <si>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</si>
  <si>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</si>
  <si>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</si>
  <si>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</si>
  <si>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</si>
  <si>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</si>
  <si>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</si>
  <si>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</si>
  <si>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</si>
  <si>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</si>
  <si>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</si>
  <si>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</si>
  <si>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</si>
  <si>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</si>
  <si>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</si>
  <si>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</si>
  <si>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</si>
  <si>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</si>
  <si>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</si>
  <si>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</si>
  <si>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</si>
  <si>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</si>
  <si>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</si>
  <si>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</si>
  <si>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</si>
  <si>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</si>
  <si>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</si>
  <si>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</si>
  <si>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</si>
  <si>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</si>
  <si>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</si>
  <si>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</si>
  <si>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</si>
  <si>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</si>
  <si>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</si>
  <si>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</si>
  <si>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</si>
  <si>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</si>
  <si>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</si>
  <si>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</si>
  <si>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</si>
  <si>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</si>
  <si>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</si>
  <si>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</si>
  <si>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</si>
  <si>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</si>
  <si>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</si>
  <si>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</si>
  <si>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</si>
  <si>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</si>
  <si>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</si>
  <si>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</si>
  <si>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</si>
  <si>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</si>
  <si>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</si>
  <si>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</si>
  <si>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</si>
  <si>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</si>
  <si>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</si>
  <si>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</si>
  <si>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</si>
  <si>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</si>
  <si>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</si>
  <si>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</si>
  <si>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</si>
  <si>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</si>
  <si>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</si>
  <si>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</si>
  <si>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</si>
  <si>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</si>
  <si>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</si>
  <si>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</si>
  <si>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</si>
  <si>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</si>
  <si>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</si>
  <si>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</si>
  <si>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</si>
  <si>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</si>
  <si>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</si>
  <si>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</si>
  <si>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</si>
  <si>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</si>
  <si>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</si>
  <si>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</si>
  <si>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</si>
  <si>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</si>
  <si>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</si>
  <si>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</si>
  <si>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</si>
  <si>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</si>
  <si>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</si>
  <si>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</si>
  <si>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</si>
  <si>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</si>
  <si>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</si>
  <si>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</si>
  <si>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</si>
  <si>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</si>
  <si>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</si>
  <si>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</si>
  <si>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</si>
  <si>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</si>
  <si>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</si>
  <si>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</si>
  <si>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</si>
  <si>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</si>
  <si>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</si>
  <si>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</si>
  <si>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</si>
  <si>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</si>
  <si>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</si>
  <si>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</si>
  <si>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</si>
  <si>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</si>
  <si>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</si>
  <si>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</si>
  <si>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</si>
  <si>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</si>
  <si>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</si>
  <si>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</si>
  <si>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</si>
  <si>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</si>
  <si>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</si>
  <si>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</si>
  <si>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</si>
  <si>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</si>
  <si>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</si>
  <si>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</si>
  <si>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</si>
  <si>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</si>
  <si>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</si>
  <si>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</si>
  <si>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</si>
  <si>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</si>
  <si>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</si>
  <si>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</si>
  <si>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</si>
  <si>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</si>
  <si>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</si>
  <si>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</si>
  <si>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</si>
  <si>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</si>
  <si>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</si>
  <si>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</si>
  <si>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</si>
  <si>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</si>
  <si>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</si>
  <si>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</si>
  <si>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</si>
  <si>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</si>
  <si>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</si>
  <si>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</si>
  <si>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</si>
  <si>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</si>
  <si>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</si>
  <si>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</si>
  <si>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</si>
  <si>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</si>
  <si>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</si>
  <si>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</si>
  <si>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</si>
  <si>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</si>
  <si>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</si>
  <si>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</si>
  <si>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</si>
  <si>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</si>
  <si>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</si>
  <si>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</si>
  <si>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</si>
  <si>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</si>
  <si>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</si>
  <si>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</si>
  <si>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</si>
  <si>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</si>
  <si>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</si>
  <si>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</si>
  <si>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</si>
  <si>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</si>
  <si>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</si>
  <si>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</si>
  <si>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</si>
  <si>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</si>
  <si>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</si>
  <si>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</si>
  <si>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</si>
  <si>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</si>
  <si>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</si>
  <si>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</si>
  <si>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</si>
  <si>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</si>
  <si>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</si>
  <si>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</si>
  <si>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</si>
  <si>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</si>
  <si>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</si>
  <si>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</si>
  <si>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</si>
  <si>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</si>
  <si>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</si>
  <si>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</si>
  <si>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</si>
  <si>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</si>
  <si>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</si>
  <si>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</si>
  <si>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</si>
  <si>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</si>
  <si>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</si>
  <si>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</si>
  <si>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</si>
  <si>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</si>
  <si>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</si>
  <si>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</si>
  <si>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</si>
  <si>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</si>
  <si>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</si>
  <si>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</si>
  <si>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</si>
  <si>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</si>
  <si>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</si>
  <si>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</si>
  <si>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</si>
  <si>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</si>
  <si>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</si>
  <si>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</si>
  <si>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</si>
  <si>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</si>
  <si>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</si>
  <si>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</si>
  <si>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</si>
  <si>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</si>
  <si>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</si>
  <si>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</si>
  <si>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</si>
  <si>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</si>
  <si>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</si>
  <si>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</si>
  <si>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</si>
  <si>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</si>
  <si>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</si>
  <si>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</si>
  <si>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</si>
  <si>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</si>
  <si>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</si>
  <si>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</si>
  <si>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</si>
  <si>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</si>
  <si>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</si>
  <si>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</si>
  <si>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</si>
  <si>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</si>
  <si>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</si>
  <si>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</si>
  <si>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</si>
  <si>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</si>
  <si>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</si>
  <si>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</si>
  <si>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</si>
  <si>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</si>
  <si>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</si>
  <si>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</si>
  <si>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</si>
  <si>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</si>
  <si>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</si>
  <si>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</si>
  <si>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</si>
  <si>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</si>
  <si>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</si>
  <si>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</si>
  <si>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</si>
  <si>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</si>
  <si>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</si>
  <si>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</si>
  <si>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</si>
  <si>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</si>
  <si>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</si>
  <si>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</si>
  <si>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</si>
  <si>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</si>
  <si>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</si>
  <si>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</si>
  <si>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</si>
  <si>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</si>
  <si>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</si>
  <si>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</si>
  <si>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</si>
  <si>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</si>
  <si>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</si>
  <si>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</si>
  <si>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</si>
  <si>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</si>
  <si>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</si>
  <si>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</si>
  <si>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</si>
  <si>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</si>
  <si>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</si>
  <si>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</si>
  <si>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</si>
  <si>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</si>
  <si>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</si>
  <si>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</si>
  <si>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</si>
  <si>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</si>
  <si>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</si>
  <si>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</si>
  <si>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</si>
  <si>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</si>
  <si>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</si>
  <si>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</si>
  <si>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</si>
  <si>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</si>
  <si>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</si>
  <si>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</si>
  <si>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</si>
  <si>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</si>
  <si>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</si>
  <si>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</si>
  <si>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</si>
  <si>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</si>
  <si>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</si>
  <si>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</si>
  <si>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</si>
  <si>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</si>
  <si>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</si>
  <si>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</si>
  <si>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</si>
  <si>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</si>
  <si>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</si>
  <si>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</si>
  <si>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</si>
  <si>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</si>
  <si>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</si>
  <si>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</si>
  <si>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</si>
  <si>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</si>
  <si>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</si>
  <si>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</si>
  <si>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</si>
  <si>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</si>
  <si>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</si>
  <si>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</si>
  <si>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</si>
  <si>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</si>
  <si>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</si>
  <si>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</si>
  <si>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</si>
  <si>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</si>
  <si>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</si>
  <si>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</si>
  <si>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</si>
  <si>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</si>
  <si>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</si>
  <si>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</si>
  <si>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</si>
  <si>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</si>
  <si>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</si>
  <si>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</si>
  <si>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</si>
  <si>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</si>
  <si>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</si>
  <si>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</si>
  <si>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</si>
  <si>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</si>
  <si>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</si>
  <si>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</si>
  <si>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</si>
  <si>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</si>
  <si>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</si>
  <si>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</si>
  <si>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</si>
  <si>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</si>
  <si>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</si>
  <si>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</si>
  <si>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</si>
  <si>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</si>
  <si>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</si>
  <si>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</si>
  <si>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</si>
  <si>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</si>
  <si>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</si>
  <si>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</si>
  <si>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</si>
  <si>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</si>
  <si>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</si>
  <si>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</si>
  <si>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</si>
  <si>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</si>
  <si>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</si>
  <si>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</si>
  <si>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</si>
  <si>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</si>
  <si>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</si>
  <si>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</si>
  <si>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</si>
  <si>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</si>
  <si>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</si>
  <si>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</si>
  <si>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</si>
  <si>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</si>
  <si>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</si>
  <si>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</si>
  <si>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</si>
  <si>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</si>
  <si>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</si>
  <si>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</si>
  <si>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</si>
  <si>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</si>
  <si>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</si>
  <si>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</si>
  <si>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</si>
  <si>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</si>
  <si>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</si>
  <si>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</si>
  <si>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</si>
  <si>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</si>
  <si>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</si>
  <si>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</si>
  <si>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</si>
  <si>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</si>
  <si>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</si>
  <si>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</si>
  <si>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</si>
  <si>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</si>
  <si>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</si>
  <si>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</si>
  <si>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</si>
  <si>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</si>
  <si>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</si>
  <si>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</si>
  <si>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</si>
  <si>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</si>
  <si>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</si>
  <si>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</si>
  <si>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</si>
  <si>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</si>
  <si>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</si>
  <si>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</si>
  <si>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</si>
  <si>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</si>
  <si>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</si>
  <si>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</si>
  <si>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</si>
  <si>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</si>
  <si>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</si>
  <si>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</si>
  <si>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</si>
  <si>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</si>
  <si>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</si>
  <si>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</si>
  <si>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</si>
  <si>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</si>
  <si>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</si>
  <si>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</si>
  <si>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</si>
  <si>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</si>
  <si>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</si>
  <si>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</si>
  <si>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</si>
  <si>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</si>
  <si>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</si>
  <si>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</si>
  <si>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</si>
  <si>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</si>
  <si>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</si>
  <si>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</si>
  <si>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</si>
  <si>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</si>
  <si>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</si>
  <si>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</si>
  <si>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</si>
  <si>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</si>
  <si>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</si>
  <si>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</si>
  <si>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</si>
  <si>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</si>
  <si>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</si>
  <si>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</si>
  <si>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</si>
  <si>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</si>
  <si>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</si>
  <si>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</si>
  <si>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</si>
  <si>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</si>
  <si>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</si>
  <si>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</si>
  <si>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</si>
  <si>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</si>
  <si>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</si>
  <si>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</si>
  <si>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</si>
  <si>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</si>
  <si>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</si>
  <si>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</si>
  <si>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</si>
  <si>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</si>
  <si>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</si>
  <si>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</si>
  <si>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</si>
  <si>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</si>
  <si>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</si>
  <si>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</si>
  <si>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</si>
  <si>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</si>
  <si>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</si>
  <si>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</si>
  <si>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</si>
  <si>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</si>
  <si>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</si>
  <si>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</si>
  <si>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</si>
  <si>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</si>
  <si>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</si>
  <si>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</si>
  <si>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</si>
  <si>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</si>
  <si>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</si>
  <si>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</si>
  <si>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</si>
  <si>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</si>
  <si>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</si>
  <si>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</si>
  <si>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</si>
  <si>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</si>
  <si>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</si>
  <si>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</si>
  <si>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</si>
  <si>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</si>
  <si>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</si>
  <si>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</si>
  <si>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</si>
  <si>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</si>
  <si>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</si>
  <si>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</si>
  <si>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</si>
  <si>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</si>
  <si>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</si>
  <si>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</si>
  <si>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</si>
  <si>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</si>
  <si>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</si>
  <si>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</si>
  <si>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</si>
  <si>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</si>
  <si>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</si>
  <si>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</si>
  <si>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</si>
  <si>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</si>
  <si>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</si>
  <si>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</si>
  <si>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</si>
  <si>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</si>
  <si>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</si>
  <si>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</si>
  <si>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</si>
  <si>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</si>
  <si>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</si>
  <si>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</si>
  <si>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</si>
  <si>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</si>
  <si>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</si>
  <si>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</si>
  <si>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</si>
  <si>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</si>
  <si>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</si>
  <si>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</si>
  <si>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</si>
  <si>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</si>
  <si>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</si>
  <si>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</si>
  <si>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</si>
  <si>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</si>
  <si>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</si>
  <si>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</si>
  <si>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</si>
  <si>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</si>
  <si>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</si>
  <si>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</si>
  <si>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</si>
  <si>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</si>
  <si>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</si>
  <si>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</si>
  <si>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</si>
  <si>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</si>
  <si>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</si>
  <si>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</si>
  <si>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</si>
  <si>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</si>
  <si>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</si>
  <si>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</si>
  <si>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</si>
  <si>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</si>
  <si>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</si>
  <si>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</si>
  <si>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</si>
  <si>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</si>
  <si>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</si>
  <si>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</si>
  <si>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</si>
  <si>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</si>
  <si>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</si>
  <si>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</si>
  <si>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</si>
  <si>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</si>
  <si>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</si>
  <si>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</si>
  <si>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</si>
  <si>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</si>
  <si>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</si>
  <si>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</si>
  <si>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</si>
  <si>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</si>
  <si>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</si>
  <si>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</si>
  <si>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</si>
  <si>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</si>
  <si>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</si>
  <si>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</si>
  <si>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</si>
  <si>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</si>
  <si>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</si>
  <si>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</si>
  <si>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</si>
  <si>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</si>
  <si>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</si>
  <si>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</si>
  <si>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</si>
  <si>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</si>
  <si>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</si>
  <si>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</si>
  <si>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</si>
  <si>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</si>
  <si>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</si>
  <si>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</si>
  <si>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</si>
  <si>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</si>
  <si>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</si>
  <si>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</si>
  <si>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</si>
  <si>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</si>
  <si>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</si>
  <si>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</si>
  <si>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</si>
  <si>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</si>
  <si>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</si>
  <si>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</si>
  <si>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</si>
  <si>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</si>
  <si>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</si>
  <si>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</si>
  <si>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</si>
  <si>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</si>
  <si>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</si>
  <si>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</si>
  <si>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</si>
  <si>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</si>
  <si>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</si>
  <si>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</si>
  <si>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</si>
  <si>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</si>
  <si>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</si>
  <si>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</si>
  <si>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</si>
  <si>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</si>
  <si>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</si>
  <si>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</si>
  <si>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</si>
  <si>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</si>
  <si>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</si>
  <si>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</si>
  <si>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</si>
  <si>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</si>
  <si>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</si>
  <si>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</si>
  <si>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</si>
  <si>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</si>
  <si>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</si>
  <si>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</si>
  <si>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</si>
  <si>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</si>
  <si>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</si>
  <si>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</si>
  <si>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</si>
  <si>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</si>
  <si>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</si>
  <si>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</si>
  <si>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</si>
  <si>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</si>
  <si>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</si>
  <si>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</si>
  <si>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</si>
  <si>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</si>
  <si>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</si>
  <si>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</si>
  <si>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</si>
  <si>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</si>
  <si>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</si>
  <si>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</si>
  <si>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</si>
  <si>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</si>
  <si>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</si>
  <si>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</si>
  <si>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</si>
  <si>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</si>
  <si>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</si>
  <si>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</si>
  <si>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</si>
  <si>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</si>
  <si>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</si>
  <si>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</si>
  <si>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</si>
  <si>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</si>
  <si>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</si>
  <si>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</si>
  <si>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</si>
  <si>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</si>
  <si>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</si>
  <si>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</si>
  <si>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</si>
  <si>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</si>
  <si>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</si>
  <si>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</si>
  <si>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</si>
  <si>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</si>
  <si>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</si>
  <si>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</si>
  <si>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</si>
  <si>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</si>
  <si>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</si>
  <si>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</si>
  <si>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</si>
  <si>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</si>
  <si>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</si>
  <si>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</si>
  <si>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</si>
  <si>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</si>
  <si>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</si>
  <si>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</si>
  <si>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</si>
  <si>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</si>
  <si>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</si>
  <si>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</si>
  <si>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</si>
  <si>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</si>
  <si>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</si>
  <si>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</si>
  <si>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</si>
  <si>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</si>
  <si>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</si>
  <si>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</si>
  <si>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</si>
  <si>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</si>
  <si>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</si>
  <si>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</si>
  <si>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</si>
  <si>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</si>
  <si>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</si>
  <si>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</si>
  <si>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</si>
  <si>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</si>
  <si>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</si>
  <si>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</si>
  <si>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</si>
  <si>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</si>
  <si>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</si>
  <si>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</si>
  <si>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</si>
  <si>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</si>
  <si>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</si>
  <si>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</si>
  <si>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</si>
  <si>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</si>
  <si>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</si>
  <si>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</si>
  <si>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</si>
  <si>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</si>
  <si>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</si>
  <si>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</si>
  <si>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</si>
  <si>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</si>
  <si>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</si>
  <si>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</si>
  <si>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</si>
  <si>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</si>
  <si>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</si>
  <si>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</si>
  <si>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</si>
  <si>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</si>
  <si>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</si>
  <si>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</si>
  <si>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</si>
  <si>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</si>
  <si>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</si>
  <si>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</si>
  <si>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</si>
  <si>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</si>
  <si>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</si>
  <si>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</si>
  <si>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</si>
  <si>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</si>
  <si>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</si>
  <si>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</si>
  <si>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</si>
  <si>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</si>
  <si>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</si>
  <si>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</si>
  <si>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</si>
  <si>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</si>
  <si>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</si>
  <si>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</si>
  <si>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</si>
  <si>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</si>
  <si>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</si>
  <si>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</si>
  <si>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</si>
  <si>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</si>
  <si>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</si>
  <si>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</si>
  <si>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</si>
  <si>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</si>
  <si>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</si>
  <si>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</si>
  <si>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</si>
  <si>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</si>
  <si>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</si>
  <si>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</si>
  <si>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</si>
  <si>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</si>
  <si>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</si>
  <si>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</si>
  <si>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</si>
  <si>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</si>
  <si>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</si>
  <si>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</si>
  <si>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</si>
  <si>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</si>
  <si>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</si>
  <si>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</si>
  <si>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</si>
  <si>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</si>
  <si>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</si>
  <si>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</si>
  <si>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</si>
  <si>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</si>
  <si>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</si>
  <si>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</si>
  <si>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</si>
  <si>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</si>
  <si>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</si>
  <si>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</si>
  <si>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</si>
  <si>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</si>
  <si>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</si>
  <si>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</si>
  <si>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</si>
  <si>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</si>
  <si>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</si>
  <si>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</si>
  <si>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</si>
  <si>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</si>
  <si>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</si>
  <si>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</si>
  <si>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</si>
  <si>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</si>
  <si>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</si>
  <si>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</si>
  <si>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</si>
  <si>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</si>
  <si>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</si>
  <si>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</si>
  <si>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</si>
  <si>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</si>
  <si>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</si>
  <si>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</si>
  <si>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</si>
  <si>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</si>
  <si>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</si>
  <si>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</si>
  <si>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</si>
  <si>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</si>
  <si>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</si>
  <si>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</si>
  <si>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</si>
  <si>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</si>
  <si>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</si>
  <si>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</si>
  <si>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</si>
  <si>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</si>
  <si>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</si>
  <si>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</si>
  <si>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</si>
  <si>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</si>
  <si>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</si>
  <si>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</si>
  <si>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</si>
  <si>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</si>
  <si>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</si>
  <si>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</si>
  <si>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</si>
  <si>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</si>
  <si>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</si>
  <si>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</si>
  <si>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</si>
  <si>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</si>
  <si>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</si>
  <si>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</si>
  <si>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</si>
  <si>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</si>
  <si>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</si>
  <si>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</si>
  <si>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</si>
  <si>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</si>
  <si>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</si>
  <si>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</si>
  <si>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</si>
  <si>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</si>
  <si>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</si>
  <si>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</si>
  <si>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</si>
  <si>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</si>
  <si>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</si>
  <si>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</si>
  <si>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</si>
  <si>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</si>
  <si>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</si>
  <si>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</si>
  <si>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</si>
  <si>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</si>
  <si>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</si>
  <si>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</si>
  <si>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</si>
  <si>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</si>
  <si>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</si>
  <si>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</si>
  <si>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</si>
  <si>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</si>
  <si>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</si>
  <si>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</si>
  <si>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</si>
  <si>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</si>
  <si>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</si>
  <si>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</si>
  <si>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</si>
  <si>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</si>
  <si>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</si>
  <si>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</si>
  <si>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</si>
  <si>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</si>
  <si>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</si>
  <si>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</si>
  <si>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</si>
  <si>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</si>
  <si>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</si>
  <si>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</si>
  <si>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</si>
  <si>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</si>
  <si>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</si>
  <si>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</si>
  <si>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</si>
  <si>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</si>
  <si>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</si>
  <si>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</si>
  <si>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</si>
  <si>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</si>
  <si>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</si>
  <si>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</si>
  <si>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</si>
  <si>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</si>
  <si>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</si>
  <si>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</si>
  <si>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</si>
  <si>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</si>
  <si>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</si>
  <si>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</si>
  <si>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</si>
  <si>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</si>
  <si>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</si>
  <si>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</si>
  <si>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</si>
  <si>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</si>
  <si>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</si>
  <si>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</si>
  <si>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</si>
  <si>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</si>
  <si>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</si>
  <si>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</si>
  <si>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</si>
  <si>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</si>
  <si>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</si>
  <si>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</si>
  <si>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</si>
  <si>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</si>
  <si>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</si>
  <si>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</si>
  <si>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</si>
  <si>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</si>
  <si>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</si>
  <si>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</si>
  <si>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</si>
  <si>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</si>
  <si>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</si>
  <si>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</si>
  <si>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</si>
  <si>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</si>
  <si>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</si>
  <si>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</si>
  <si>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</si>
  <si>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</si>
  <si>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</si>
  <si>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</si>
  <si>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</si>
  <si>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</si>
  <si>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</si>
  <si>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</si>
  <si>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</si>
  <si>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</si>
  <si>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</si>
  <si>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</si>
  <si>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</si>
  <si>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</si>
  <si>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</si>
  <si>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</si>
  <si>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</si>
  <si>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</si>
  <si>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</si>
  <si>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</si>
  <si>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</si>
  <si>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</si>
  <si>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</si>
  <si>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</si>
  <si>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</si>
  <si>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</si>
  <si>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</si>
  <si>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</si>
  <si>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</si>
  <si>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</si>
  <si>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</si>
  <si>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</si>
  <si>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</si>
  <si>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</si>
  <si>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</si>
  <si>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</si>
  <si>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</si>
  <si>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</si>
  <si>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</si>
  <si>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</si>
  <si>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</si>
  <si>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</si>
  <si>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</si>
  <si>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</si>
  <si>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</si>
  <si>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</si>
  <si>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</si>
  <si>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</si>
  <si>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</si>
  <si>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</si>
  <si>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</si>
  <si>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</si>
  <si>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</si>
  <si>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</si>
  <si>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</si>
  <si>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</si>
  <si>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</si>
  <si>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</si>
  <si>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</si>
  <si>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</si>
  <si>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</si>
  <si>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</si>
  <si>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</si>
  <si>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</si>
  <si>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</si>
  <si>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</si>
  <si>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</si>
  <si>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</si>
  <si>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</si>
  <si>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</si>
  <si>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</si>
  <si>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</si>
  <si>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</si>
  <si>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</si>
  <si>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</si>
  <si>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</si>
  <si>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</si>
  <si>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</si>
  <si>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</si>
  <si>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</si>
  <si>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</si>
  <si>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</si>
  <si>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</si>
  <si>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</si>
  <si>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</si>
  <si>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</si>
  <si>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</si>
  <si>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</si>
  <si>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</si>
  <si>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</si>
  <si>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</si>
  <si>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</si>
  <si>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</si>
  <si>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</si>
  <si>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</si>
  <si>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</si>
  <si>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</si>
  <si>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</si>
  <si>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</si>
  <si>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</si>
  <si>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</si>
  <si>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</si>
  <si>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</si>
  <si>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</si>
  <si>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</si>
  <si>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</si>
  <si>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</si>
  <si>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</si>
  <si>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</si>
  <si>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</si>
  <si>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</si>
  <si>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</si>
  <si>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</si>
  <si>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</si>
  <si>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</si>
  <si>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</si>
  <si>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</si>
  <si>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</si>
  <si>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</si>
  <si>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</si>
  <si>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</si>
  <si>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</si>
  <si>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</si>
  <si>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</si>
  <si>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</si>
  <si>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</si>
  <si>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</si>
  <si>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</si>
  <si>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</si>
  <si>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</si>
  <si>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</si>
  <si>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</si>
  <si>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</si>
  <si>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</si>
  <si>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</si>
  <si>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</si>
  <si>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</si>
  <si>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</si>
  <si>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</si>
  <si>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</si>
  <si>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</si>
  <si>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</si>
  <si>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</si>
  <si>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</si>
  <si>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</si>
  <si>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</si>
  <si>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</si>
  <si>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</si>
  <si>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</si>
  <si>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</si>
  <si>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</si>
  <si>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</si>
  <si>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</si>
  <si>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</si>
  <si>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</si>
  <si>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</si>
  <si>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</si>
  <si>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</si>
  <si>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</si>
  <si>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</si>
  <si>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</si>
  <si>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</si>
  <si>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</si>
  <si>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</si>
  <si>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</si>
  <si>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</si>
  <si>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</si>
  <si>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</si>
  <si>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</si>
  <si>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</si>
  <si>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</si>
  <si>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</si>
  <si>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</si>
  <si>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</si>
  <si>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</si>
  <si>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</si>
  <si>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</si>
  <si>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</si>
  <si>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</si>
  <si>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</si>
  <si>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</si>
  <si>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</si>
  <si>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</si>
  <si>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</si>
  <si>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</si>
  <si>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</si>
  <si>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</si>
  <si>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</si>
  <si>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</si>
  <si>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</si>
  <si>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</si>
  <si>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</si>
  <si>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</si>
  <si>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</si>
  <si>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</si>
  <si>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</si>
  <si>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</si>
  <si>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</si>
  <si>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</si>
  <si>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</si>
  <si>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</si>
  <si>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</si>
  <si>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</si>
  <si>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</si>
  <si>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</si>
  <si>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</si>
  <si>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</si>
  <si>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</si>
  <si>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</si>
  <si>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</si>
  <si>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</si>
  <si>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</si>
  <si>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</si>
  <si>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</si>
  <si>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</si>
  <si>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</si>
  <si>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</si>
  <si>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</si>
  <si>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</si>
  <si>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</si>
  <si>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</si>
  <si>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</si>
  <si>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</si>
  <si>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</si>
  <si>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</si>
  <si>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</si>
  <si>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</si>
  <si>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</si>
  <si>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</si>
  <si>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</si>
  <si>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</si>
  <si>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</si>
  <si>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</si>
  <si>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</si>
  <si>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</si>
  <si>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</si>
  <si>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</si>
  <si>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</si>
  <si>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</si>
  <si>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</si>
  <si>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</si>
  <si>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</si>
  <si>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</si>
  <si>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</si>
  <si>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</si>
  <si>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</si>
  <si>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</si>
  <si>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</si>
  <si>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</si>
  <si>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</si>
  <si>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</si>
  <si>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</si>
  <si>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</si>
  <si>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</si>
  <si>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</si>
  <si>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</si>
  <si>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</si>
  <si>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</si>
  <si>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</si>
  <si>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</si>
  <si>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</si>
  <si>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</si>
  <si>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</si>
  <si>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</si>
  <si>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</si>
  <si>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</si>
  <si>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</si>
  <si>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</si>
  <si>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</si>
  <si>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</si>
  <si>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</si>
  <si>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</si>
  <si>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</si>
  <si>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</si>
  <si>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</si>
  <si>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</si>
  <si>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</si>
  <si>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</si>
  <si>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</si>
  <si>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</si>
  <si>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</si>
  <si>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</si>
  <si>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</si>
  <si>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</si>
  <si>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</si>
  <si>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</si>
  <si>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</si>
  <si>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</si>
  <si>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</si>
  <si>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</si>
  <si>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</si>
  <si>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</si>
  <si>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</si>
  <si>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</si>
  <si>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</si>
  <si>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</si>
  <si>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</si>
  <si>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</si>
  <si>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</si>
  <si>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</si>
  <si>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</si>
  <si>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</si>
  <si>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</si>
  <si>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</si>
  <si>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</si>
  <si>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</si>
  <si>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</si>
  <si>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</si>
  <si>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</si>
  <si>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</si>
  <si>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</si>
  <si>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</si>
  <si>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</si>
  <si>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</si>
  <si>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</si>
  <si>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</si>
  <si>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</si>
  <si>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</si>
  <si>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</si>
  <si>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</si>
  <si>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</si>
  <si>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</si>
  <si>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</si>
  <si>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</si>
  <si>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</si>
  <si>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</si>
  <si>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</si>
  <si>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</si>
  <si>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</si>
  <si>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</si>
  <si>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</si>
  <si>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</si>
  <si>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</si>
  <si>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</si>
  <si>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</si>
  <si>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</si>
  <si>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</si>
  <si>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</si>
  <si>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</si>
  <si>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</si>
  <si>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</si>
  <si>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</si>
  <si>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</si>
  <si>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</si>
  <si>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</si>
  <si>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</si>
  <si>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</si>
  <si>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</si>
  <si>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</si>
  <si>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</si>
  <si>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</si>
  <si>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</si>
  <si>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</si>
  <si>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</si>
  <si>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</si>
  <si>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</si>
  <si>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</si>
  <si>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</si>
  <si>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</si>
  <si>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</si>
  <si>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</si>
  <si>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</si>
  <si>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</si>
  <si>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</si>
  <si>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</si>
  <si>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</si>
  <si>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</si>
  <si>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</si>
  <si>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</si>
  <si>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</si>
  <si>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</si>
  <si>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</si>
  <si>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</si>
  <si>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</si>
  <si>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</si>
  <si>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</si>
  <si>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</si>
  <si>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</si>
  <si>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</si>
  <si>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</si>
  <si>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</si>
  <si>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</si>
  <si>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</si>
  <si>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</si>
  <si>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</si>
  <si>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</si>
  <si>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</si>
  <si>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</si>
  <si>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</si>
  <si>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</si>
  <si>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</si>
  <si>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</si>
  <si>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</si>
  <si>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</si>
  <si>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</si>
  <si>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</si>
  <si>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</si>
  <si>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</si>
  <si>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</si>
  <si>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</si>
  <si>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</si>
  <si>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</si>
  <si>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</si>
  <si>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</si>
  <si>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</si>
  <si>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</si>
  <si>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</si>
  <si>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</si>
  <si>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</si>
  <si>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</si>
  <si>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</si>
  <si>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</si>
  <si>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</si>
  <si>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</si>
  <si>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</si>
  <si>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</si>
  <si>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</si>
  <si>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</si>
  <si>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</si>
  <si>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</si>
  <si>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</si>
  <si>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</si>
  <si>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</si>
  <si>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</si>
  <si>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</si>
  <si>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</si>
  <si>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</si>
  <si>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</si>
  <si>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</si>
  <si>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</si>
  <si>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</si>
  <si>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</si>
  <si>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</si>
  <si>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</si>
  <si>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</si>
  <si>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</si>
  <si>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</si>
  <si>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</si>
  <si>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</si>
  <si>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</si>
  <si>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</si>
  <si>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</si>
  <si>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</si>
  <si>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</si>
  <si>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</si>
  <si>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</si>
  <si>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</si>
  <si>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</si>
  <si>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</si>
  <si>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</si>
  <si>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</si>
  <si>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</si>
  <si>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</si>
  <si>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</si>
  <si>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</si>
  <si>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</si>
  <si>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</si>
  <si>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</si>
  <si>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</si>
  <si>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</si>
  <si>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</si>
  <si>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</si>
  <si>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</si>
  <si>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</si>
  <si>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</si>
  <si>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</si>
  <si>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</si>
  <si>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</si>
  <si>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</si>
  <si>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</si>
  <si>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</si>
  <si>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</si>
  <si>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</si>
  <si>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</si>
  <si>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</si>
  <si>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</si>
  <si>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</si>
  <si>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</si>
  <si>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</si>
  <si>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</si>
  <si>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</si>
  <si>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</si>
  <si>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</si>
  <si>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</si>
  <si>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</si>
  <si>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</si>
  <si>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</si>
  <si>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</si>
  <si>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</si>
  <si>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</si>
  <si>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</si>
  <si>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</si>
  <si>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</si>
  <si>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</si>
  <si>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</si>
  <si>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</si>
  <si>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</si>
  <si>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</si>
  <si>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</si>
  <si>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</si>
  <si>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</si>
  <si>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</si>
  <si>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</si>
  <si>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</si>
  <si>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</si>
  <si>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</si>
  <si>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</si>
  <si>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</si>
  <si>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</si>
  <si>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</si>
  <si>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</si>
  <si>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</si>
  <si>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</si>
  <si>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</si>
  <si>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</si>
  <si>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</si>
  <si>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</si>
  <si>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</si>
  <si>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</si>
  <si>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</si>
  <si>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</si>
  <si>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</si>
  <si>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</si>
  <si>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</si>
  <si>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</si>
  <si>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</si>
  <si>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</si>
  <si>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</si>
  <si>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</si>
  <si>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</si>
  <si>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</si>
  <si>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</si>
  <si>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</si>
  <si>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</si>
  <si>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</si>
  <si>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</si>
  <si>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</si>
  <si>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</si>
  <si>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</si>
  <si>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</si>
  <si>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</si>
  <si>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</si>
  <si>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</si>
  <si>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</si>
  <si>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</si>
  <si>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</si>
  <si>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</si>
  <si>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</si>
  <si>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</si>
  <si>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</si>
  <si>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</si>
  <si>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</si>
  <si>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</si>
  <si>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</si>
  <si>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</si>
  <si>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</si>
  <si>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</si>
  <si>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</si>
  <si>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</si>
  <si>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</si>
  <si>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</si>
  <si>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</si>
  <si>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</si>
  <si>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</si>
  <si>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</si>
  <si>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</si>
  <si>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</si>
  <si>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</si>
  <si>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</si>
  <si>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</si>
  <si>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</si>
  <si>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</si>
  <si>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</si>
  <si>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</si>
  <si>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</si>
  <si>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</si>
  <si>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</si>
  <si>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</si>
  <si>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</si>
  <si>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</si>
  <si>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</si>
  <si>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</si>
  <si>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</si>
  <si>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</si>
  <si>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</si>
  <si>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</si>
  <si>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</si>
  <si>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</si>
  <si>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</si>
  <si>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</si>
  <si>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</si>
  <si>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</si>
  <si>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</si>
  <si>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</si>
  <si>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</si>
  <si>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</si>
  <si>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</si>
  <si>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</si>
  <si>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</si>
  <si>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</si>
  <si>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</si>
  <si>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</si>
  <si>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</si>
  <si>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</si>
  <si>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</si>
  <si>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</si>
  <si>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</si>
  <si>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</si>
  <si>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</si>
  <si>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</si>
  <si>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</si>
  <si>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</si>
  <si>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</si>
  <si>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</si>
  <si>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</si>
  <si>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</si>
  <si>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</si>
  <si>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</si>
  <si>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</si>
  <si>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</si>
  <si>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</si>
  <si>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</si>
  <si>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</si>
  <si>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</si>
  <si>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</si>
  <si>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</si>
  <si>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</si>
  <si>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</si>
  <si>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</si>
  <si>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</si>
  <si>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</si>
  <si>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</si>
  <si>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</si>
  <si>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</si>
  <si>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</si>
  <si>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</si>
  <si>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</si>
  <si>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</si>
  <si>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</si>
  <si>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</si>
  <si>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</si>
  <si>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</si>
  <si>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</si>
  <si>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</si>
  <si>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</si>
  <si>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</si>
  <si>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</si>
  <si>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</si>
  <si>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</si>
  <si>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</si>
  <si>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</si>
  <si>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</si>
  <si>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</si>
  <si>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</si>
  <si>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</si>
  <si>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</si>
  <si>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</si>
  <si>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</si>
  <si>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</si>
  <si>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</si>
  <si>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</si>
  <si>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</si>
  <si>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</si>
  <si>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</si>
  <si>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</si>
  <si>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</si>
  <si>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</si>
  <si>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</si>
  <si>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</si>
  <si>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</si>
  <si>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</si>
  <si>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</si>
  <si>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</si>
  <si>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</si>
  <si>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</si>
  <si>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</si>
  <si>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</si>
  <si>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</si>
  <si>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</si>
  <si>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</si>
  <si>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</si>
  <si>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</si>
  <si>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</si>
  <si>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</si>
  <si>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</si>
  <si>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</si>
  <si>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</si>
  <si>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</si>
  <si>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</si>
  <si>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</si>
  <si>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</si>
  <si>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</si>
  <si>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</si>
  <si>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</si>
  <si>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</si>
  <si>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</si>
  <si>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</si>
  <si>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</si>
  <si>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</si>
  <si>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</si>
  <si>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</si>
  <si>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</si>
  <si>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</si>
  <si>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</si>
  <si>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</si>
  <si>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</si>
  <si>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</si>
  <si>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</si>
  <si>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</si>
  <si>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</si>
  <si>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</si>
  <si>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</si>
  <si>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</si>
  <si>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</si>
  <si>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</si>
  <si>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</si>
  <si>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</si>
  <si>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</si>
  <si>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</si>
  <si>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</si>
  <si>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</si>
  <si>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</si>
  <si>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</si>
  <si>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</si>
  <si>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</si>
  <si>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</si>
  <si>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</si>
  <si>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</si>
  <si>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</si>
  <si>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</si>
  <si>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</si>
  <si>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</si>
  <si>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</si>
  <si>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</si>
  <si>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</si>
  <si>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</si>
  <si>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</si>
  <si>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</si>
  <si>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</si>
  <si>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</si>
  <si>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</si>
  <si>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</si>
  <si>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</si>
  <si>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</si>
  <si>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</si>
  <si>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</si>
  <si>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</si>
  <si>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</si>
  <si>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</si>
  <si>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</si>
  <si>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</si>
  <si>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</si>
  <si>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</si>
  <si>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</si>
  <si>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</si>
  <si>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</si>
  <si>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</si>
  <si>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</si>
  <si>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</si>
  <si>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</si>
  <si>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</si>
  <si>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</si>
  <si>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</si>
  <si>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</si>
  <si>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</si>
  <si>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</si>
  <si>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</si>
  <si>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</si>
  <si>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</si>
  <si>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</si>
  <si>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</si>
  <si>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</si>
  <si>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</si>
  <si>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</si>
  <si>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</si>
  <si>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</si>
  <si>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</si>
  <si>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</si>
  <si>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</si>
  <si>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</si>
  <si>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</si>
  <si>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</si>
  <si>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</si>
  <si>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</si>
  <si>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</si>
  <si>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</si>
  <si>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</si>
  <si>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</si>
  <si>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</si>
  <si>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</si>
  <si>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</si>
  <si>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</si>
  <si>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</si>
  <si>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</si>
  <si>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</si>
  <si>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</si>
  <si>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</si>
  <si>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</si>
  <si>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</si>
  <si>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</si>
  <si>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</si>
  <si>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</si>
  <si>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</si>
  <si>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</si>
  <si>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</si>
  <si>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</si>
  <si>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</si>
  <si>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</si>
  <si>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</si>
  <si>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</si>
  <si>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</si>
  <si>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</si>
  <si>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</si>
  <si>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</si>
  <si>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</si>
  <si>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</si>
  <si>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</si>
  <si>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</si>
  <si>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</si>
  <si>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</si>
  <si>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</si>
  <si>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</si>
  <si>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</si>
  <si>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</si>
  <si>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</si>
  <si>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</si>
  <si>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</si>
  <si>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</si>
  <si>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</si>
  <si>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</si>
  <si>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</si>
  <si>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</si>
  <si>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</si>
  <si>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</si>
  <si>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</si>
  <si>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</si>
  <si>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</si>
  <si>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</si>
  <si>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</si>
  <si>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</si>
  <si>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</si>
  <si>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</si>
  <si>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</si>
  <si>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</si>
  <si>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</si>
  <si>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</si>
  <si>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</si>
  <si>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</si>
  <si>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</si>
  <si>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</si>
  <si>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</si>
  <si>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</si>
  <si>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</si>
  <si>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</si>
  <si>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</si>
  <si>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</si>
  <si>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</si>
  <si>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</si>
  <si>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</si>
  <si>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</si>
  <si>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</si>
  <si>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</si>
  <si>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</si>
  <si>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</si>
  <si>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</si>
  <si>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</si>
  <si>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</si>
  <si>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</si>
  <si>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</si>
  <si>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</si>
  <si>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</si>
  <si>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</si>
  <si>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</si>
  <si>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</si>
  <si>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</si>
  <si>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</si>
  <si>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</si>
  <si>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</si>
  <si>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</si>
  <si>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</si>
  <si>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</si>
  <si>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</si>
  <si>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</si>
  <si>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</si>
  <si>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</si>
  <si>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</si>
  <si>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</si>
  <si>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</si>
  <si>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</si>
  <si>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</si>
  <si>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</si>
  <si>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</si>
  <si>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</si>
  <si>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</si>
  <si>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</si>
  <si>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</si>
  <si>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</si>
  <si>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</si>
  <si>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</si>
  <si>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</si>
  <si>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</si>
  <si>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</si>
  <si>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</si>
  <si>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</si>
  <si>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</si>
  <si>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</si>
  <si>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</si>
  <si>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</si>
  <si>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</si>
  <si>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</si>
  <si>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</si>
  <si>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</si>
  <si>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</si>
  <si>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</si>
  <si>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</si>
  <si>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</si>
  <si>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</si>
  <si>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</si>
  <si>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</si>
  <si>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</si>
  <si>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</si>
  <si>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</si>
  <si>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</si>
  <si>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</si>
  <si>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</si>
  <si>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</si>
  <si>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</si>
  <si>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</si>
  <si>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</si>
  <si>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</si>
  <si>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</si>
  <si>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</si>
  <si>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</si>
  <si>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</si>
  <si>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</si>
  <si>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</si>
  <si>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</si>
  <si>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</si>
  <si>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</si>
  <si>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</si>
  <si>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</si>
  <si>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</si>
  <si>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</si>
  <si>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</si>
  <si>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</si>
  <si>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</si>
  <si>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</si>
  <si>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</si>
  <si>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</si>
  <si>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</si>
  <si>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</si>
  <si>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</si>
  <si>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</si>
  <si>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</si>
  <si>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</si>
  <si>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</si>
  <si>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</si>
  <si>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</si>
  <si>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</si>
  <si>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</si>
  <si>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</si>
  <si>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</si>
  <si>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</si>
  <si>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</si>
  <si>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</si>
  <si>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</si>
  <si>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</si>
  <si>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</si>
  <si>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</si>
  <si>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</si>
  <si>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</si>
  <si>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</si>
  <si>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</si>
  <si>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</si>
  <si>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</si>
  <si>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</si>
  <si>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</si>
  <si>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</si>
  <si>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</si>
  <si>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</si>
  <si>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</si>
  <si>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</si>
  <si>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</si>
  <si>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</si>
  <si>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</si>
  <si>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</si>
  <si>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</si>
  <si>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</si>
  <si>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</si>
  <si>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</si>
  <si>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</si>
  <si>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</si>
  <si>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</si>
  <si>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</si>
  <si>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</si>
  <si>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</si>
  <si>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</si>
  <si>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</si>
  <si>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</si>
  <si>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</si>
  <si>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</si>
  <si>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</si>
  <si>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</si>
  <si>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</si>
  <si>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</si>
  <si>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</si>
  <si>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</si>
  <si>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</si>
  <si>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</si>
  <si>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</si>
  <si>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</si>
  <si>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</si>
  <si>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</si>
  <si>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</si>
  <si>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</si>
  <si>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</si>
  <si>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</si>
  <si>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</si>
  <si>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</si>
  <si>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</si>
  <si>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</si>
  <si>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</si>
  <si>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</si>
  <si>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</si>
  <si>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</si>
  <si>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</si>
  <si>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</si>
  <si>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</si>
  <si>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</si>
  <si>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</si>
  <si>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</si>
  <si>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</si>
  <si>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</si>
  <si>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</si>
  <si>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</si>
  <si>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</si>
  <si>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</si>
  <si>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</si>
  <si>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</si>
  <si>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</si>
  <si>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</si>
  <si>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</si>
  <si>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</si>
  <si>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</si>
  <si>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</si>
  <si>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</si>
  <si>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</si>
  <si>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</si>
  <si>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</si>
  <si>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</si>
  <si>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</si>
  <si>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</si>
  <si>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</si>
  <si>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</si>
  <si>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</si>
  <si>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</si>
  <si>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</si>
  <si>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</si>
  <si>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</si>
  <si>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</si>
  <si>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</si>
  <si>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</si>
  <si>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</si>
  <si>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</si>
  <si>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</si>
  <si>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</si>
  <si>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</si>
  <si>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</si>
  <si>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</si>
  <si>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</si>
  <si>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</si>
  <si>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</si>
  <si>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</si>
  <si>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</si>
  <si>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</si>
  <si>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</si>
  <si>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</si>
  <si>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</si>
  <si>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</si>
  <si>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</si>
  <si>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</si>
  <si>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</si>
  <si>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</si>
  <si>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</si>
  <si>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</si>
  <si>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</si>
  <si>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</si>
  <si>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</si>
  <si>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</si>
  <si>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</si>
  <si>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</si>
  <si>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</si>
  <si>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</si>
  <si>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</si>
  <si>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</si>
  <si>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</si>
  <si>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</si>
  <si>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</si>
  <si>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</si>
  <si>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</si>
  <si>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</si>
  <si>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</si>
  <si>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</si>
  <si>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</si>
  <si>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</si>
  <si>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</si>
  <si>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</si>
  <si>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</si>
  <si>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</si>
  <si>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</si>
  <si>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</si>
  <si>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</si>
  <si>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</si>
  <si>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</si>
  <si>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</si>
  <si>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</si>
  <si>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</si>
  <si>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</si>
  <si>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</si>
  <si>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</si>
  <si>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</si>
  <si>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</si>
  <si>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</si>
  <si>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</si>
  <si>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</si>
  <si>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</si>
  <si>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</si>
  <si>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</si>
  <si>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</si>
  <si>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</si>
  <si>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</si>
  <si>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</si>
  <si>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</si>
  <si>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</si>
  <si>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</si>
  <si>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</si>
  <si>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</si>
  <si>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</si>
  <si>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</si>
  <si>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</si>
  <si>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</si>
  <si>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</si>
  <si>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</si>
  <si>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</si>
  <si>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</si>
  <si>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</si>
  <si>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</si>
  <si>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</si>
  <si>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</si>
  <si>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</si>
  <si>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</si>
  <si>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</si>
  <si>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</si>
  <si>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</si>
  <si>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</si>
  <si>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</si>
  <si>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</si>
  <si>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</si>
  <si>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</si>
  <si>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</si>
  <si>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</si>
  <si>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</si>
  <si>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</si>
  <si>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</si>
  <si>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</si>
  <si>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</si>
  <si>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</si>
  <si>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</si>
  <si>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</si>
  <si>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</si>
  <si>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</si>
  <si>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</si>
  <si>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</si>
  <si>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</si>
  <si>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</si>
  <si>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</si>
  <si>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</si>
  <si>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</si>
  <si>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</si>
  <si>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</si>
  <si>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</si>
  <si>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</si>
  <si>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</si>
  <si>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</si>
  <si>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</si>
  <si>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</si>
  <si>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</si>
  <si>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</si>
  <si>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</si>
  <si>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</si>
  <si>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</si>
  <si>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</si>
  <si>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</si>
  <si>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</si>
  <si>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</si>
  <si>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</si>
  <si>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</si>
  <si>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</si>
  <si>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</si>
  <si>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</si>
  <si>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</si>
  <si>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</si>
  <si>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</si>
  <si>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</si>
  <si>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</si>
  <si>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</si>
  <si>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</si>
  <si>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</si>
  <si>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</si>
  <si>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</si>
  <si>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</si>
  <si>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</si>
  <si>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</si>
  <si>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</si>
  <si>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</si>
  <si>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</si>
  <si>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</si>
  <si>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</si>
  <si>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</si>
  <si>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</si>
  <si>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</si>
  <si>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</si>
  <si>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</si>
  <si>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</si>
  <si>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</si>
  <si>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</si>
  <si>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</si>
  <si>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</si>
  <si>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</si>
  <si>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</si>
  <si>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</si>
  <si>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</si>
  <si>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</si>
  <si>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</si>
  <si>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</si>
  <si>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</si>
  <si>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</si>
  <si>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</si>
  <si>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</si>
  <si>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</si>
  <si>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</si>
  <si>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</si>
  <si>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</si>
  <si>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</si>
  <si>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</si>
  <si>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</si>
  <si>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</si>
  <si>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</si>
  <si>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</si>
  <si>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</si>
  <si>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</si>
  <si>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</si>
  <si>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</si>
  <si>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</si>
  <si>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</si>
  <si>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</si>
  <si>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</si>
  <si>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</si>
  <si>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</si>
  <si>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</si>
  <si>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</si>
  <si>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</si>
  <si>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</si>
  <si>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</si>
  <si>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</si>
  <si>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</si>
  <si>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</si>
  <si>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</si>
  <si>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</si>
  <si>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</si>
  <si>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</si>
  <si>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</si>
  <si>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</si>
  <si>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</si>
  <si>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</si>
  <si>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</si>
  <si>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</si>
  <si>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</si>
  <si>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</si>
  <si>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</si>
  <si>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</si>
  <si>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</si>
  <si>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</si>
  <si>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</si>
  <si>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</si>
  <si>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</si>
  <si>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</si>
  <si>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</si>
  <si>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</si>
  <si>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</si>
  <si>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</si>
  <si>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</si>
  <si>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</si>
  <si>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</si>
  <si>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</si>
  <si>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</si>
  <si>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</si>
  <si>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</si>
  <si>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</si>
  <si>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</si>
  <si>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</si>
  <si>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</si>
  <si>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</si>
  <si>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</si>
  <si>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</si>
  <si>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</si>
  <si>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</si>
  <si>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</si>
  <si>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</si>
  <si>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</si>
  <si>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</si>
  <si>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</si>
  <si>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</si>
  <si>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</si>
  <si>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</si>
  <si>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</si>
  <si>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</si>
  <si>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</si>
  <si>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</si>
  <si>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</si>
  <si>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</si>
  <si>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</si>
  <si>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</si>
  <si>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</si>
  <si>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</si>
  <si>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</si>
  <si>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</si>
  <si>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</si>
  <si>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</si>
  <si>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</si>
  <si>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</si>
  <si>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</si>
  <si>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</si>
  <si>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</si>
  <si>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</si>
  <si>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</si>
  <si>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</si>
  <si>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</si>
  <si>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</si>
  <si>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</si>
  <si>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</si>
  <si>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</si>
  <si>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</si>
  <si>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</si>
  <si>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</si>
  <si>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</si>
  <si>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</si>
  <si>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</si>
  <si>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</si>
  <si>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</si>
  <si>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</si>
  <si>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</si>
  <si>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</si>
  <si>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</si>
  <si>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</si>
  <si>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</si>
  <si>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</si>
  <si>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</si>
  <si>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</si>
  <si>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</si>
  <si>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</si>
  <si>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</si>
  <si>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</si>
  <si>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</si>
  <si>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</si>
  <si>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</si>
  <si>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</si>
  <si>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</si>
  <si>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</si>
  <si>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</si>
  <si>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</si>
  <si>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</si>
  <si>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</si>
  <si>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</si>
  <si>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</si>
  <si>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</si>
  <si>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</si>
  <si>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</si>
  <si>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</si>
  <si>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</si>
  <si>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</si>
  <si>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</si>
  <si>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</si>
  <si>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</si>
  <si>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</si>
  <si>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</si>
  <si>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</si>
  <si>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</si>
  <si>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</si>
  <si>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</si>
  <si>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</si>
  <si>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</si>
  <si>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</si>
  <si>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</si>
  <si>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</si>
  <si>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</si>
  <si>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</si>
  <si>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</si>
  <si>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</si>
  <si>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</si>
  <si>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</si>
  <si>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</si>
  <si>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</si>
  <si>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</si>
  <si>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</si>
  <si>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</si>
  <si>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</si>
  <si>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</si>
  <si>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</si>
  <si>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</si>
  <si>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</si>
  <si>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</si>
  <si>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</si>
  <si>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</si>
  <si>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</si>
  <si>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</si>
  <si>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</si>
  <si>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</si>
  <si>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</si>
  <si>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</si>
  <si>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</si>
  <si>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</si>
  <si>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</si>
  <si>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</si>
  <si>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</si>
  <si>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</si>
  <si>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</si>
  <si>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</si>
  <si>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</si>
  <si>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</si>
  <si>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</si>
  <si>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</si>
  <si>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</si>
  <si>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</si>
  <si>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</si>
  <si>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</si>
  <si>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</si>
  <si>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</si>
  <si>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</si>
  <si>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</si>
  <si>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</si>
  <si>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</si>
  <si>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</si>
  <si>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</si>
  <si>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</si>
  <si>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</si>
  <si>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</si>
  <si>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</si>
  <si>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</si>
  <si>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</si>
  <si>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</si>
  <si>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</si>
  <si>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</si>
  <si>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</si>
  <si>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</si>
  <si>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</si>
  <si>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</si>
  <si>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</si>
  <si>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</si>
  <si>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</si>
  <si>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</si>
  <si>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</si>
  <si>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</si>
  <si>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</si>
  <si>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</si>
  <si>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</si>
  <si>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</si>
  <si>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</si>
  <si>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</si>
  <si>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</si>
  <si>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</si>
  <si>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</si>
  <si>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</si>
  <si>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</si>
  <si>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</si>
  <si>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</si>
  <si>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</si>
  <si>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</si>
  <si>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</si>
  <si>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</si>
  <si>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</si>
  <si>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</si>
  <si>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</si>
  <si>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</si>
  <si>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</si>
  <si>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</si>
  <si>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</si>
  <si>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</si>
  <si>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</si>
  <si>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</si>
  <si>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</si>
  <si>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</si>
  <si>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</si>
  <si>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</si>
  <si>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</si>
  <si>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</si>
  <si>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</si>
  <si>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</si>
  <si>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</si>
  <si>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</si>
  <si>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</si>
  <si>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</si>
  <si>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</si>
  <si>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</si>
  <si>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</si>
  <si>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</si>
  <si>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</si>
  <si>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</si>
  <si>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</si>
  <si>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</si>
  <si>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</si>
  <si>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</si>
  <si>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</si>
  <si>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</si>
  <si>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</si>
  <si>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</si>
  <si>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</si>
  <si>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</si>
  <si>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</si>
  <si>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</si>
  <si>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</si>
  <si>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</si>
  <si>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</si>
  <si>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</si>
  <si>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</si>
  <si>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</si>
  <si>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</si>
  <si>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</si>
  <si>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</si>
  <si>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</si>
  <si>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</si>
  <si>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</si>
  <si>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</si>
  <si>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</si>
  <si>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</si>
  <si>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</si>
  <si>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</si>
  <si>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</si>
  <si>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</si>
  <si>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</si>
  <si>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</si>
  <si>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</si>
  <si>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</si>
  <si>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</si>
  <si>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</si>
  <si>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</si>
  <si>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</si>
  <si>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</si>
  <si>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</si>
  <si>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</si>
  <si>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</si>
  <si>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</si>
  <si>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</si>
  <si>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</si>
  <si>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</si>
  <si>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</si>
  <si>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</si>
  <si>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</si>
  <si>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</si>
  <si>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</si>
  <si>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</si>
  <si>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</si>
  <si>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</si>
  <si>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</si>
  <si>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</si>
  <si>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</si>
  <si>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</si>
  <si>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</si>
  <si>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</si>
  <si>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</si>
  <si>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</si>
  <si>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</si>
  <si>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</si>
  <si>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</si>
  <si>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</si>
  <si>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</si>
  <si>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</si>
  <si>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</si>
  <si>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</si>
  <si>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</si>
  <si>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</si>
  <si>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</si>
  <si>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</si>
  <si>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</si>
  <si>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</si>
  <si>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</si>
  <si>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</si>
  <si>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</si>
  <si>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</si>
  <si>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</si>
  <si>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</si>
  <si>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</si>
  <si>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</si>
  <si>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</si>
  <si>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</si>
  <si>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</si>
  <si>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</si>
  <si>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</si>
  <si>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</si>
  <si>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</si>
  <si>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</si>
  <si>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</si>
  <si>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</si>
  <si>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</si>
  <si>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</si>
  <si>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</si>
  <si>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</si>
  <si>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</si>
  <si>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</si>
  <si>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</si>
  <si>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</si>
  <si>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</si>
  <si>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</si>
  <si>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</si>
  <si>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</si>
  <si>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</si>
  <si>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</si>
  <si>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</si>
  <si>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</si>
  <si>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</si>
  <si>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</si>
  <si>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</si>
  <si>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</si>
  <si>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</si>
  <si>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</si>
  <si>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</si>
  <si>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</si>
  <si>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</si>
  <si>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</si>
  <si>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</si>
  <si>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</si>
  <si>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</si>
  <si>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</si>
  <si>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</si>
  <si>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</si>
  <si>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</si>
  <si>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</si>
  <si>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</si>
  <si>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</si>
  <si>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</si>
  <si>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</si>
  <si>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</si>
  <si>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</si>
  <si>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</si>
  <si>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</si>
  <si>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</si>
  <si>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</si>
  <si>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</si>
  <si>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</si>
  <si>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</si>
  <si>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</si>
  <si>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</si>
  <si>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</si>
  <si>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</si>
  <si>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</si>
  <si>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</si>
  <si>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</si>
  <si>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</si>
  <si>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</si>
  <si>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</si>
  <si>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</si>
  <si>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</si>
  <si>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</si>
  <si>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</si>
  <si>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</si>
  <si>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</si>
  <si>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</si>
  <si>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</si>
  <si>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</si>
  <si>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</si>
  <si>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</si>
  <si>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</si>
  <si>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</si>
  <si>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</si>
  <si>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</si>
  <si>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</si>
  <si>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</si>
  <si>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</si>
  <si>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</si>
  <si>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</si>
  <si>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</si>
  <si>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</si>
  <si>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</si>
  <si>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</si>
  <si>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</si>
  <si>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</si>
  <si>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</si>
  <si>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</si>
  <si>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</si>
  <si>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</si>
  <si>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</si>
  <si>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</si>
  <si>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</si>
  <si>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</si>
  <si>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</si>
  <si>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</si>
  <si>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</si>
  <si>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</si>
  <si>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</si>
  <si>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</si>
  <si>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</si>
  <si>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</si>
  <si>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</si>
  <si>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</si>
  <si>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</si>
  <si>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</si>
  <si>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</si>
  <si>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</si>
  <si>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</si>
  <si>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</si>
  <si>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</si>
  <si>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</si>
  <si>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</si>
  <si>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</si>
  <si>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</si>
  <si>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</si>
  <si>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</si>
  <si>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</si>
  <si>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</si>
  <si>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</si>
  <si>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</si>
  <si>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</si>
  <si>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</si>
  <si>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</si>
  <si>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</si>
  <si>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</si>
  <si>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</si>
  <si>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</si>
  <si>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</si>
  <si>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</si>
  <si>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</si>
  <si>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</si>
  <si>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</si>
  <si>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</si>
  <si>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</si>
  <si>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</si>
  <si>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</si>
  <si>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</si>
  <si>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</si>
  <si>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</si>
  <si>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</si>
  <si>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</si>
  <si>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</si>
  <si>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</si>
  <si>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</si>
  <si>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</si>
  <si>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</si>
  <si>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</si>
  <si>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</si>
  <si>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</si>
  <si>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</si>
  <si>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</si>
  <si>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</si>
  <si>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</si>
  <si>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</si>
  <si>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</si>
  <si>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</si>
  <si>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</si>
  <si>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</si>
  <si>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</si>
  <si>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</si>
  <si>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</si>
  <si>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</si>
  <si>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</si>
  <si>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</si>
  <si>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</si>
  <si>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</si>
  <si>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</si>
  <si>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</si>
  <si>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</si>
  <si>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</si>
  <si>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</si>
  <si>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</si>
  <si>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</si>
  <si>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</si>
  <si>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</si>
  <si>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</si>
  <si>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</si>
  <si>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</si>
  <si>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</si>
  <si>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</si>
  <si>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</si>
  <si>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</si>
  <si>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</si>
  <si>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</si>
  <si>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</si>
  <si>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</si>
  <si>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</si>
  <si>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</si>
  <si>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</si>
  <si>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</si>
  <si>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</si>
  <si>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</si>
  <si>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</si>
  <si>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</si>
  <si>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</si>
  <si>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</si>
  <si>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</si>
  <si>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</si>
  <si>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</si>
  <si>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</si>
  <si>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</si>
  <si>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</si>
  <si>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</si>
  <si>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</si>
  <si>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</si>
  <si>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</si>
  <si>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</si>
  <si>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</si>
  <si>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</si>
  <si>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</si>
  <si>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</si>
  <si>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</si>
  <si>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</si>
  <si>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</si>
  <si>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</si>
  <si>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</si>
  <si>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</si>
  <si>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</si>
  <si>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</si>
  <si>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</si>
  <si>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</si>
  <si>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</si>
  <si>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</si>
  <si>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</si>
  <si>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</si>
  <si>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</si>
  <si>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</si>
  <si>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</si>
  <si>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</si>
  <si>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</si>
  <si>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</si>
  <si>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</si>
  <si>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</si>
  <si>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</si>
  <si>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</si>
  <si>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</si>
  <si>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</si>
  <si>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</si>
  <si>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</si>
  <si>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</si>
  <si>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</si>
  <si>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</si>
  <si>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</si>
  <si>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</si>
  <si>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</si>
  <si>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</si>
  <si>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</si>
  <si>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</si>
  <si>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</si>
  <si>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</si>
  <si>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</si>
  <si>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</si>
  <si>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</si>
  <si>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</si>
  <si>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</si>
  <si>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</si>
  <si>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</si>
  <si>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</si>
  <si>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</si>
  <si>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</si>
  <si>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</si>
  <si>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</si>
  <si>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</si>
  <si>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</si>
  <si>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</si>
  <si>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</si>
  <si>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</si>
  <si>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</si>
  <si>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</si>
  <si>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</si>
  <si>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</si>
  <si>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</si>
  <si>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</si>
  <si>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</si>
  <si>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</si>
  <si>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</si>
  <si>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</si>
  <si>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</si>
  <si>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</si>
  <si>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</si>
  <si>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</si>
  <si>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</si>
  <si>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</si>
  <si>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</si>
  <si>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</si>
  <si>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</si>
  <si>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</si>
  <si>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</si>
  <si>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</si>
  <si>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</si>
  <si>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</si>
  <si>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</si>
  <si>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</si>
  <si>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</si>
  <si>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</si>
  <si>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</si>
  <si>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</si>
  <si>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</si>
  <si>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</si>
  <si>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</si>
  <si>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</si>
  <si>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</si>
  <si>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</si>
  <si>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</si>
  <si>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</si>
  <si>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</si>
  <si>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</si>
  <si>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</si>
  <si>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</si>
  <si>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</si>
  <si>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</si>
  <si>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</si>
  <si>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</si>
  <si>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</si>
  <si>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</si>
  <si>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</si>
  <si>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</si>
  <si>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</si>
  <si>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</si>
  <si>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</si>
  <si>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</si>
  <si>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</si>
  <si>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</si>
  <si>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</si>
  <si>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</si>
  <si>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</si>
  <si>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</si>
  <si>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</si>
  <si>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</si>
  <si>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</si>
  <si>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</si>
  <si>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</si>
  <si>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</si>
  <si>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</si>
  <si>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</si>
  <si>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</si>
  <si>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</si>
  <si>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</si>
  <si>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</si>
  <si>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</si>
  <si>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</si>
  <si>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</si>
  <si>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</si>
  <si>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</si>
  <si>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</si>
  <si>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</si>
  <si>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</si>
  <si>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</si>
  <si>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</si>
  <si>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</si>
  <si>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</si>
  <si>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</si>
  <si>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</si>
  <si>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</si>
  <si>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</si>
  <si>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</si>
  <si>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</si>
  <si>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</si>
  <si>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</si>
  <si>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</si>
  <si>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</si>
  <si>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</si>
  <si>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</si>
  <si>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</si>
  <si>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</si>
  <si>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</si>
  <si>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</si>
  <si>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</si>
  <si>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</si>
  <si>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</si>
  <si>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</si>
  <si>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</si>
  <si>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</si>
  <si>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</si>
  <si>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</si>
  <si>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</si>
  <si>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</si>
  <si>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</si>
  <si>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</si>
  <si>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</si>
  <si>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</si>
  <si>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</si>
  <si>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</si>
  <si>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</si>
  <si>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</si>
  <si>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</si>
  <si>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</si>
  <si>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</si>
  <si>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</si>
  <si>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</si>
  <si>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</si>
  <si>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</si>
  <si>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</si>
  <si>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</si>
  <si>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</si>
  <si>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</si>
  <si>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</si>
  <si>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</si>
  <si>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</si>
  <si>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</si>
  <si>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</si>
  <si>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</si>
  <si>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</si>
  <si>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</si>
  <si>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</si>
  <si>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</si>
  <si>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</si>
  <si>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</si>
  <si>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</si>
  <si>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</si>
  <si>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</si>
  <si>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</si>
  <si>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</si>
  <si>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</si>
  <si>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</si>
  <si>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</si>
  <si>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</si>
  <si>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</si>
  <si>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</si>
  <si>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</si>
  <si>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</si>
  <si>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</si>
  <si>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</si>
  <si>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</si>
  <si>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</si>
  <si>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</si>
  <si>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</si>
  <si>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</si>
  <si>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</si>
  <si>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</si>
  <si>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</si>
  <si>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</si>
  <si>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</si>
  <si>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</si>
  <si>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</si>
  <si>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</si>
  <si>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</si>
  <si>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</si>
  <si>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</si>
  <si>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</si>
  <si>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</si>
  <si>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</si>
  <si>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</si>
  <si>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</si>
  <si>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</si>
  <si>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</si>
  <si>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</si>
  <si>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</si>
  <si>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</si>
  <si>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</si>
  <si>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</si>
  <si>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</si>
  <si>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</si>
  <si>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</si>
  <si>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</si>
  <si>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</si>
  <si>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</si>
  <si>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</si>
  <si>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</si>
  <si>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</si>
  <si>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</si>
  <si>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</si>
  <si>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</si>
  <si>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</si>
  <si>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</si>
  <si>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</si>
  <si>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</si>
  <si>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</si>
  <si>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</si>
  <si>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</si>
  <si>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</si>
  <si>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</si>
  <si>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</si>
  <si>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</si>
  <si>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</si>
  <si>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</si>
  <si>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</si>
  <si>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</si>
  <si>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</si>
  <si>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</si>
  <si>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</si>
  <si>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</si>
  <si>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</si>
  <si>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</si>
  <si>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</si>
  <si>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</si>
  <si>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</si>
  <si>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</si>
  <si>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</si>
  <si>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</si>
  <si>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</si>
  <si>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</si>
  <si>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</si>
  <si>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</si>
  <si>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</si>
  <si>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</si>
  <si>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</si>
  <si>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</si>
  <si>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</si>
  <si>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</si>
  <si>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</si>
  <si>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</si>
  <si>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</si>
  <si>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</si>
  <si>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</si>
  <si>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</si>
  <si>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</si>
  <si>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</si>
  <si>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</si>
  <si>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</si>
  <si>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</si>
  <si>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</si>
  <si>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</si>
  <si>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</si>
  <si>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</si>
  <si>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</si>
  <si>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</si>
  <si>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</si>
  <si>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</si>
  <si>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</si>
  <si>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</si>
  <si>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</si>
  <si>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</si>
  <si>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</si>
  <si>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</si>
  <si>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</si>
  <si>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</si>
  <si>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</si>
  <si>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</si>
  <si>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</si>
  <si>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</si>
  <si>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</si>
  <si>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</si>
  <si>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</si>
  <si>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</si>
  <si>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</si>
  <si>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</si>
  <si>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</si>
  <si>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</si>
  <si>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</si>
  <si>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</si>
  <si>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</si>
  <si>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</si>
  <si>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</si>
  <si>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</si>
  <si>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</si>
  <si>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</si>
  <si>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</si>
  <si>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</si>
  <si>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</si>
  <si>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</si>
  <si>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</si>
  <si>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</si>
  <si>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</si>
  <si>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</si>
  <si>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</si>
  <si>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</si>
  <si>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</si>
  <si>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</si>
  <si>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</si>
  <si>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</si>
  <si>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</si>
  <si>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</si>
  <si>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</si>
  <si>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</si>
  <si>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</si>
  <si>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</si>
  <si>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</si>
  <si>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</si>
  <si>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</si>
  <si>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</si>
  <si>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</si>
  <si>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</si>
  <si>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</si>
  <si>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</si>
  <si>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</si>
  <si>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</si>
  <si>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</si>
  <si>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</si>
  <si>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</si>
  <si>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</si>
  <si>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</si>
  <si>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</si>
  <si>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</si>
  <si>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</si>
  <si>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</si>
  <si>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</si>
  <si>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</si>
  <si>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</si>
  <si>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</si>
  <si>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</si>
  <si>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</si>
  <si>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</si>
  <si>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</si>
  <si>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</si>
  <si>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</si>
  <si>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</si>
  <si>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</si>
  <si>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</si>
  <si>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</si>
  <si>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</si>
  <si>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</si>
  <si>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</si>
  <si>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</si>
  <si>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</si>
  <si>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</si>
  <si>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</si>
  <si>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</si>
  <si>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</si>
  <si>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</si>
  <si>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</si>
  <si>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</si>
  <si>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</si>
  <si>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</si>
  <si>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</si>
  <si>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</si>
  <si>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</si>
  <si>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</si>
  <si>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</si>
  <si>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</si>
  <si>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</si>
  <si>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</si>
  <si>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</si>
  <si>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</si>
  <si>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</si>
  <si>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</si>
  <si>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</si>
  <si>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</si>
  <si>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</si>
  <si>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</si>
  <si>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</si>
  <si>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</si>
  <si>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</si>
  <si>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</si>
  <si>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</si>
  <si>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</si>
  <si>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</si>
  <si>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</si>
  <si>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</si>
  <si>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</si>
  <si>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</si>
  <si>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</si>
  <si>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</si>
  <si>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</si>
  <si>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</si>
  <si>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</si>
  <si>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</si>
  <si>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</si>
  <si>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</si>
  <si>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</si>
  <si>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</si>
  <si>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</si>
  <si>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</si>
  <si>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</si>
  <si>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</si>
  <si>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</si>
  <si>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</si>
  <si>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</si>
  <si>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</si>
  <si>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</si>
  <si>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</si>
  <si>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</si>
  <si>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</si>
  <si>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</si>
  <si>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</si>
  <si>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</si>
  <si>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</si>
  <si>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</si>
  <si>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</si>
  <si>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</si>
  <si>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</si>
  <si>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</si>
  <si>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</si>
  <si>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</si>
  <si>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</si>
  <si>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</si>
  <si>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</si>
  <si>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</si>
  <si>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</si>
  <si>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</si>
  <si>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</si>
  <si>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</si>
  <si>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</si>
  <si>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</si>
  <si>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</si>
  <si>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</si>
  <si>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</si>
  <si>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</si>
  <si>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</si>
  <si>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</si>
  <si>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</si>
  <si>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</si>
  <si>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</si>
  <si>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</si>
  <si>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</si>
  <si>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</si>
  <si>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</si>
  <si>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</si>
  <si>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</si>
  <si>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</si>
  <si>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</si>
  <si>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</si>
  <si>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</si>
  <si>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</si>
  <si>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</si>
  <si>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</si>
  <si>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</si>
  <si>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</si>
  <si>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</si>
  <si>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</si>
  <si>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</si>
  <si>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</si>
  <si>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</si>
  <si>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</si>
  <si>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</si>
  <si>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</si>
  <si>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</si>
  <si>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</si>
  <si>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</si>
  <si>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</si>
  <si>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</si>
  <si>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</si>
  <si>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</si>
  <si>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</si>
  <si>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</si>
  <si>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</si>
  <si>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</si>
  <si>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</si>
  <si>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</si>
  <si>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</si>
  <si>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</si>
  <si>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</si>
  <si>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</si>
  <si>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</si>
  <si>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</si>
  <si>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</si>
  <si>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</si>
  <si>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</si>
  <si>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</si>
  <si>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</si>
  <si>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</si>
  <si>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</si>
  <si>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</si>
  <si>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</si>
  <si>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</si>
  <si>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</si>
  <si>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</si>
  <si>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</si>
  <si>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</si>
  <si>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</si>
  <si>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</si>
  <si>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</si>
  <si>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</si>
  <si>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</si>
  <si>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</si>
  <si>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</si>
  <si>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</si>
  <si>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</si>
  <si>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</si>
  <si>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</si>
  <si>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</si>
  <si>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</si>
  <si>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</si>
  <si>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</si>
  <si>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</si>
  <si>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</si>
  <si>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</si>
  <si>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</si>
  <si>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</si>
  <si>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</si>
  <si>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</si>
  <si>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</si>
  <si>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</si>
  <si>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</si>
  <si>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</si>
  <si>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</si>
  <si>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</si>
  <si>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</si>
  <si>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</si>
  <si>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</si>
  <si>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</si>
  <si>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</si>
  <si>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</si>
  <si>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</si>
  <si>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</si>
  <si>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</si>
  <si>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</si>
  <si>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</si>
  <si>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</si>
  <si>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</si>
  <si>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</si>
  <si>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</si>
  <si>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</si>
  <si>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</si>
  <si>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</si>
  <si>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</si>
  <si>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</si>
  <si>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</si>
  <si>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</si>
  <si>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</si>
  <si>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</si>
  <si>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</si>
  <si>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</si>
  <si>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</si>
  <si>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</si>
  <si>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</si>
  <si>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</si>
  <si>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</si>
  <si>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</si>
  <si>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</si>
  <si>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</si>
  <si>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</si>
  <si>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</si>
  <si>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</si>
  <si>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</si>
  <si>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</si>
  <si>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</si>
  <si>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</si>
  <si>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</si>
  <si>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</si>
  <si>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</si>
  <si>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</si>
  <si>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</si>
  <si>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</si>
  <si>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</si>
  <si>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</si>
  <si>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</si>
  <si>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</si>
  <si>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</si>
  <si>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</si>
  <si>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</si>
  <si>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</si>
  <si>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</si>
  <si>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</si>
  <si>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</si>
  <si>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</si>
  <si>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</si>
  <si>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</si>
  <si>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</si>
  <si>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</si>
  <si>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</si>
  <si>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</si>
  <si>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</si>
  <si>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</si>
  <si>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</si>
  <si>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</si>
  <si>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</si>
  <si>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</si>
  <si>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</si>
  <si>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</si>
  <si>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</si>
  <si>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</si>
  <si>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</si>
  <si>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</si>
  <si>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</si>
  <si>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</si>
  <si>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</si>
  <si>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</si>
  <si>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</si>
  <si>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</si>
  <si>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</si>
  <si>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</si>
  <si>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</si>
  <si>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</si>
  <si>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</si>
  <si>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</si>
  <si>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</si>
  <si>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</si>
  <si>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</si>
  <si>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</si>
  <si>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</si>
  <si>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</si>
  <si>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</si>
  <si>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</si>
  <si>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</si>
  <si>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</si>
  <si>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</si>
  <si>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</si>
  <si>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</si>
  <si>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</si>
  <si>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</si>
  <si>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</si>
  <si>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</si>
  <si>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</si>
  <si>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</si>
  <si>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</si>
  <si>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</si>
  <si>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</si>
  <si>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</si>
  <si>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</si>
  <si>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</si>
  <si>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</si>
  <si>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</si>
  <si>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</si>
  <si>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</si>
  <si>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</si>
  <si>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</si>
  <si>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</si>
  <si>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</si>
  <si>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</si>
  <si>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</si>
  <si>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</si>
  <si>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</si>
  <si>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</si>
  <si>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</si>
  <si>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</si>
  <si>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</si>
  <si>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</si>
  <si>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</si>
  <si>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</si>
  <si>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</si>
  <si>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</si>
  <si>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</si>
  <si>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</si>
  <si>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</si>
  <si>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</si>
  <si>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</si>
  <si>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</si>
  <si>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</si>
  <si>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</si>
  <si>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</si>
  <si>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</si>
  <si>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</si>
  <si>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</si>
  <si>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</si>
  <si>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</si>
  <si>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</si>
  <si>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</si>
  <si>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</si>
  <si>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</si>
  <si>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</si>
  <si>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</si>
  <si>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</si>
  <si>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</si>
  <si>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</si>
  <si>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</si>
  <si>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</si>
  <si>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</si>
  <si>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</si>
  <si>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</si>
  <si>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</si>
  <si>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</si>
  <si>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</si>
  <si>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</si>
  <si>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</si>
  <si>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</si>
  <si>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</si>
  <si>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</si>
  <si>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</si>
  <si>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</si>
  <si>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</si>
  <si>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</si>
  <si>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</si>
  <si>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</si>
  <si>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</si>
  <si>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</si>
  <si>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</si>
  <si>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</si>
  <si>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</si>
  <si>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</si>
  <si>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</si>
  <si>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</si>
  <si>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</si>
  <si>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</si>
  <si>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</si>
  <si>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</si>
  <si>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</si>
  <si>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</si>
  <si>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</si>
  <si>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</si>
  <si>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</si>
  <si>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</si>
  <si>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</si>
  <si>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</si>
  <si>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</si>
  <si>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</si>
  <si>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</si>
  <si>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</si>
  <si>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</si>
  <si>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</si>
  <si>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</si>
  <si>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</si>
  <si>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</si>
  <si>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</si>
  <si>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</si>
  <si>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</si>
  <si>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</si>
  <si>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</si>
  <si>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</si>
  <si>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</si>
  <si>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</si>
  <si>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</si>
  <si>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</si>
  <si>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</si>
  <si>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</si>
  <si>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</si>
  <si>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</si>
  <si>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</si>
  <si>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</si>
  <si>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</si>
  <si>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</si>
  <si>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</si>
  <si>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</si>
  <si>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</si>
  <si>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</si>
  <si>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</si>
  <si>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</si>
  <si>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</si>
  <si>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</si>
  <si>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</si>
  <si>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</si>
  <si>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</si>
  <si>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</si>
  <si>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</si>
  <si>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</si>
  <si>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</si>
  <si>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</si>
  <si>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</si>
  <si>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</si>
  <si>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</si>
  <si>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</si>
  <si>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</si>
  <si>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</si>
  <si>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</si>
  <si>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</si>
  <si>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</si>
  <si>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</si>
  <si>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</si>
  <si>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</si>
  <si>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</si>
  <si>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</si>
  <si>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</si>
  <si>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</si>
  <si>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</si>
  <si>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</si>
  <si>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</si>
  <si>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</si>
  <si>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</si>
  <si>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</si>
  <si>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</si>
  <si>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</si>
  <si>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</si>
  <si>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</si>
  <si>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</si>
  <si>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</si>
  <si>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</si>
  <si>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</si>
  <si>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</si>
  <si>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</si>
  <si>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</si>
  <si>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</si>
  <si>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</si>
  <si>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</si>
  <si>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</si>
  <si>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</si>
  <si>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</si>
  <si>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</si>
  <si>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</si>
  <si>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</si>
  <si>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</si>
  <si>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</si>
  <si>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</si>
  <si>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</si>
  <si>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</si>
  <si>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</si>
  <si>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</si>
  <si>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</si>
  <si>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</si>
  <si>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</si>
  <si>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</si>
  <si>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</si>
  <si>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</si>
  <si>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</si>
  <si>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</si>
  <si>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</si>
  <si>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</si>
  <si>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</si>
  <si>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</si>
  <si>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</si>
  <si>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</si>
  <si>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</si>
  <si>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</si>
  <si>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</si>
  <si>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</si>
  <si>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</si>
  <si>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</si>
  <si>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</si>
  <si>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</si>
  <si>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</si>
  <si>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</si>
  <si>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</si>
  <si>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</si>
  <si>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</si>
  <si>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</si>
  <si>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</si>
  <si>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</si>
  <si>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</si>
  <si>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</si>
  <si>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</si>
  <si>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</si>
  <si>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</si>
  <si>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</si>
  <si>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</si>
  <si>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</si>
  <si>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</si>
  <si>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</si>
  <si>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</si>
  <si>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</si>
  <si>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</si>
  <si>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</si>
  <si>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</si>
  <si>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</si>
  <si>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</si>
  <si>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</si>
  <si>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</si>
  <si>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</si>
  <si>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</si>
  <si>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</si>
  <si>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</si>
  <si>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</si>
  <si>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</si>
  <si>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</si>
  <si>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</si>
  <si>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</si>
  <si>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</si>
  <si>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</si>
  <si>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</si>
  <si>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</si>
  <si>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</si>
  <si>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</si>
  <si>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</si>
  <si>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</si>
  <si>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</si>
  <si>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</si>
  <si>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</si>
  <si>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</si>
  <si>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</si>
  <si>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</si>
  <si>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</si>
  <si>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</si>
  <si>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</si>
  <si>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</si>
  <si>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</si>
  <si>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</si>
  <si>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</si>
  <si>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</si>
  <si>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</si>
  <si>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</si>
  <si>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</si>
  <si>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</si>
  <si>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</si>
  <si>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</si>
  <si>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</si>
  <si>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</si>
  <si>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</si>
  <si>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</si>
  <si>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</si>
  <si>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</si>
  <si>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</si>
  <si>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</si>
  <si>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</si>
  <si>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</si>
  <si>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</si>
  <si>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</si>
  <si>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</si>
  <si>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</si>
  <si>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</si>
  <si>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</si>
  <si>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</si>
  <si>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</si>
  <si>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</si>
  <si>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</si>
  <si>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</si>
  <si>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</si>
  <si>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</si>
  <si>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</si>
  <si>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</si>
  <si>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</si>
  <si>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</si>
  <si>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</si>
  <si>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</si>
  <si>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</si>
  <si>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</si>
  <si>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</si>
  <si>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</si>
  <si>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</si>
  <si>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</si>
  <si>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</si>
  <si>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</si>
  <si>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</si>
  <si>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</si>
  <si>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</si>
  <si>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</si>
  <si>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</si>
  <si>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</si>
  <si>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</si>
  <si>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</si>
  <si>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</si>
  <si>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</si>
  <si>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</si>
  <si>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</si>
  <si>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</si>
  <si>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</si>
  <si>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</si>
  <si>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</si>
  <si>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</si>
  <si>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</si>
  <si>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</si>
  <si>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</si>
  <si>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</si>
  <si>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</si>
  <si>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</si>
  <si>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</si>
  <si>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</si>
  <si>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</si>
  <si>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</si>
  <si>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</si>
  <si>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</si>
  <si>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</si>
  <si>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</si>
  <si>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</si>
  <si>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</si>
  <si>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</si>
  <si>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</si>
  <si>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</si>
  <si>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</si>
  <si>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</si>
  <si>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</si>
  <si>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</si>
  <si>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</si>
  <si>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</si>
  <si>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</si>
  <si>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</si>
  <si>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</si>
  <si>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</si>
  <si>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</si>
  <si>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</si>
  <si>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</si>
  <si>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</si>
  <si>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</si>
  <si>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</si>
  <si>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</si>
  <si>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</si>
  <si>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</si>
  <si>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</si>
  <si>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</si>
  <si>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</si>
  <si>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</si>
  <si>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</si>
  <si>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</si>
  <si>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</si>
  <si>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</si>
  <si>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</si>
  <si>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</si>
  <si>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</si>
  <si>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</si>
  <si>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</si>
  <si>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</si>
  <si>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</si>
  <si>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</si>
  <si>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</si>
  <si>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</si>
  <si>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</si>
  <si>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</si>
  <si>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</si>
  <si>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</si>
  <si>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</si>
  <si>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</si>
  <si>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</si>
  <si>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</si>
  <si>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</si>
  <si>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</si>
  <si>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</si>
  <si>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</si>
  <si>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</si>
  <si>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</si>
  <si>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</si>
  <si>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</si>
  <si>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</si>
  <si>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</si>
  <si>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</si>
  <si>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</si>
  <si>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</si>
  <si>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</si>
  <si>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</si>
  <si>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</si>
  <si>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</si>
  <si>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</si>
  <si>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</si>
  <si>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</si>
  <si>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</si>
  <si>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</si>
  <si>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</si>
  <si>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</si>
  <si>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</si>
  <si>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</si>
  <si>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</si>
  <si>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</si>
  <si>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</si>
  <si>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</si>
  <si>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</si>
  <si>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</si>
  <si>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</si>
  <si>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</si>
  <si>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</si>
  <si>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</si>
  <si>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</si>
  <si>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</si>
  <si>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</si>
  <si>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</si>
  <si>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</si>
  <si>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</si>
  <si>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</si>
  <si>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</si>
  <si>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</si>
  <si>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</si>
  <si>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</si>
  <si>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</si>
  <si>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</si>
  <si>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</si>
  <si>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</si>
  <si>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</si>
  <si>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</si>
  <si>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</si>
  <si>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</si>
  <si>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</si>
  <si>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</si>
  <si>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</si>
  <si>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</si>
  <si>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</si>
  <si>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</si>
  <si>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</si>
  <si>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</si>
  <si>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</si>
  <si>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</si>
  <si>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</si>
  <si>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</si>
  <si>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</si>
  <si>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</si>
  <si>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</si>
  <si>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</si>
  <si>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</si>
  <si>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</si>
  <si>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</si>
  <si>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</si>
  <si>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</si>
  <si>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</si>
  <si>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</si>
  <si>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</si>
  <si>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</si>
  <si>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</si>
  <si>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</si>
  <si>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</si>
  <si>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</si>
  <si>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</si>
  <si>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</si>
  <si>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</si>
  <si>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</si>
  <si>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</si>
  <si>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</si>
  <si>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</si>
  <si>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</si>
  <si>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</si>
  <si>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</si>
  <si>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</si>
  <si>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</si>
  <si>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</si>
  <si>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</si>
  <si>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</si>
  <si>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</si>
  <si>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</si>
  <si>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</si>
  <si>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</si>
  <si>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</si>
  <si>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</si>
  <si>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</si>
  <si>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</si>
  <si>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</si>
  <si>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</si>
  <si>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</si>
  <si>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</si>
  <si>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</si>
  <si>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</si>
  <si>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</si>
  <si>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</si>
  <si>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</si>
  <si>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</si>
  <si>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</si>
  <si>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</si>
  <si>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</si>
  <si>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</si>
  <si>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</si>
  <si>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</si>
  <si>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</si>
  <si>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</si>
  <si>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</si>
  <si>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</si>
  <si>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</si>
  <si>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</si>
  <si>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</si>
  <si>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</si>
  <si>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</si>
  <si>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</si>
  <si>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</si>
  <si>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</si>
  <si>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</si>
  <si>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</si>
  <si>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</si>
  <si>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</si>
  <si>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</si>
  <si>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</si>
  <si>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</si>
  <si>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</si>
  <si>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</si>
  <si>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</si>
  <si>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</si>
  <si>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</si>
  <si>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</si>
  <si>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</si>
  <si>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</si>
  <si>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</si>
  <si>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</si>
  <si>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</si>
  <si>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</si>
  <si>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</si>
  <si>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</si>
  <si>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</si>
  <si>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</si>
  <si>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</si>
  <si>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</si>
  <si>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</si>
  <si>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</si>
  <si>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</si>
  <si>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</si>
  <si>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</si>
  <si>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</si>
  <si>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</si>
  <si>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</si>
  <si>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</si>
  <si>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</si>
  <si>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</si>
  <si>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</si>
  <si>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</si>
  <si>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</si>
  <si>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</si>
  <si>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</si>
  <si>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</si>
  <si>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</si>
  <si>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</si>
  <si>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</si>
  <si>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</si>
  <si>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</si>
  <si>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</si>
  <si>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</si>
  <si>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</si>
  <si>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</si>
  <si>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</si>
  <si>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</si>
  <si>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</si>
  <si>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</si>
  <si>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</si>
  <si>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</si>
  <si>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</si>
  <si>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</si>
  <si>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</si>
  <si>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</si>
  <si>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</si>
  <si>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</si>
  <si>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</si>
  <si>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</si>
  <si>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</si>
  <si>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</si>
  <si>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</si>
  <si>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</si>
  <si>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</si>
  <si>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</si>
  <si>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</si>
  <si>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</si>
  <si>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</si>
  <si>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</si>
  <si>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</si>
  <si>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</si>
  <si>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</si>
  <si>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</si>
  <si>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</si>
  <si>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</si>
  <si>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</si>
  <si>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</si>
  <si>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</si>
  <si>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</si>
  <si>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</si>
  <si>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</si>
  <si>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</si>
  <si>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</si>
  <si>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</si>
  <si>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</si>
  <si>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</si>
  <si>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</si>
  <si>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</si>
  <si>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</si>
  <si>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</si>
  <si>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</si>
  <si>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</si>
  <si>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</si>
  <si>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</si>
  <si>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</si>
  <si>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</si>
  <si>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</si>
  <si>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</si>
  <si>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</si>
  <si>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</si>
  <si>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</si>
  <si>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</si>
  <si>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</si>
  <si>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</si>
  <si>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</si>
  <si>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</si>
  <si>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</si>
  <si>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</si>
  <si>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</si>
  <si>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</si>
  <si>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</si>
  <si>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</si>
  <si>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</si>
  <si>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</si>
  <si>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</si>
  <si>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</si>
  <si>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</si>
  <si>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</si>
  <si>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</si>
  <si>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</si>
  <si>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</si>
  <si>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</si>
  <si>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</si>
  <si>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</si>
  <si>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</si>
  <si>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</si>
  <si>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</si>
  <si>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</si>
  <si>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</si>
  <si>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</si>
  <si>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</si>
  <si>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</si>
  <si>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</si>
  <si>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</si>
  <si>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</si>
  <si>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</si>
  <si>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</si>
  <si>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</si>
  <si>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</si>
  <si>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</si>
  <si>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</si>
  <si>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</si>
  <si>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</si>
  <si>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</si>
  <si>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</si>
  <si>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</si>
  <si>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</si>
  <si>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</si>
  <si>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</si>
  <si>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</si>
  <si>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</si>
  <si>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</si>
  <si>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</si>
  <si>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</si>
  <si>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</si>
  <si>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</si>
  <si>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</si>
  <si>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</si>
  <si>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</si>
  <si>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</si>
  <si>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</si>
  <si>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</si>
  <si>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</si>
  <si>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</si>
  <si>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</si>
  <si>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</si>
  <si>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</si>
  <si>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</si>
  <si>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</si>
  <si>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</si>
  <si>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</si>
  <si>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</si>
  <si>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</si>
  <si>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</si>
  <si>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</si>
  <si>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</si>
  <si>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</si>
  <si>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</si>
  <si>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</si>
  <si>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</si>
  <si>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</si>
  <si>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</si>
  <si>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</si>
  <si>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</si>
  <si>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</si>
  <si>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</si>
  <si>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</si>
  <si>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</si>
  <si>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</si>
  <si>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</si>
  <si>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</si>
  <si>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</si>
  <si>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</si>
  <si>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</si>
  <si>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</si>
  <si>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</si>
  <si>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</si>
  <si>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</si>
  <si>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</si>
  <si>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</si>
  <si>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</si>
  <si>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</si>
  <si>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</si>
  <si>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</si>
  <si>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</si>
  <si>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</si>
  <si>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</si>
  <si>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</si>
  <si>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</si>
  <si>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</si>
  <si>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</si>
  <si>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</si>
  <si>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</si>
  <si>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</si>
  <si>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</si>
  <si>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</si>
  <si>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</si>
  <si>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</si>
  <si>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</si>
  <si>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</si>
  <si>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</si>
  <si>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</si>
  <si>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</si>
  <si>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</si>
  <si>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</si>
  <si>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</si>
  <si>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</si>
  <si>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</si>
  <si>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</si>
  <si>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</si>
  <si>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</si>
  <si>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</si>
  <si>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</si>
  <si>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</si>
  <si>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</si>
  <si>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</si>
  <si>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</si>
  <si>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</si>
  <si>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</si>
  <si>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</si>
  <si>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</si>
  <si>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</si>
  <si>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</si>
  <si>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</si>
  <si>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</si>
  <si>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</si>
  <si>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</si>
  <si>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</si>
  <si>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</si>
  <si>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</si>
  <si>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</si>
  <si>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</si>
  <si>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</si>
  <si>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</si>
  <si>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</si>
  <si>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</si>
  <si>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</si>
  <si>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</si>
  <si>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</si>
  <si>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</si>
  <si>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</si>
  <si>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</si>
  <si>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</si>
  <si>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</si>
  <si>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</si>
  <si>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</si>
  <si>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</si>
  <si>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</si>
  <si>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</si>
  <si>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</si>
  <si>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</si>
  <si>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</si>
  <si>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</si>
  <si>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</si>
  <si>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</si>
  <si>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</si>
  <si>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</si>
  <si>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</si>
  <si>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</si>
  <si>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</si>
  <si>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</si>
  <si>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</si>
  <si>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</si>
  <si>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</si>
  <si>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</si>
  <si>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</si>
  <si>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</si>
  <si>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</si>
  <si>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</si>
  <si>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</si>
  <si>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</si>
  <si>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</si>
  <si>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</si>
  <si>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</si>
  <si>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</si>
  <si>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</si>
  <si>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</si>
  <si>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</si>
  <si>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</si>
  <si>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</si>
  <si>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</si>
  <si>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</si>
  <si>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</si>
  <si>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</si>
  <si>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</si>
  <si>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</si>
  <si>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</si>
  <si>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</si>
  <si>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</si>
  <si>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</si>
  <si>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</si>
  <si>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</si>
  <si>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</si>
  <si>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</si>
  <si>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</si>
  <si>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</si>
  <si>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</si>
  <si>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</si>
  <si>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</si>
  <si>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</si>
  <si>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</si>
  <si>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</si>
  <si>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</si>
  <si>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</si>
  <si>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</si>
  <si>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</si>
  <si>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</si>
  <si>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</si>
  <si>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</si>
  <si>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</si>
  <si>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</si>
  <si>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</si>
  <si>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</si>
  <si>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</si>
  <si>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</si>
  <si>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</si>
  <si>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</si>
  <si>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</si>
  <si>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</si>
  <si>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</si>
  <si>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</si>
  <si>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</si>
  <si>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</si>
  <si>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</si>
  <si>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</si>
  <si>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</si>
  <si>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</si>
  <si>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</si>
  <si>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</si>
  <si>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</si>
  <si>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</si>
  <si>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</si>
  <si>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</si>
  <si>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</si>
  <si>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</si>
  <si>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</si>
  <si>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</si>
  <si>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</si>
  <si>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</si>
  <si>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</si>
  <si>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</si>
  <si>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</si>
  <si>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</si>
  <si>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</si>
  <si>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</si>
  <si>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</si>
  <si>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</si>
  <si>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</si>
  <si>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</si>
  <si>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</si>
  <si>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</si>
  <si>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</si>
  <si>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</si>
  <si>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</si>
  <si>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</si>
  <si>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</si>
  <si>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</si>
  <si>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</si>
  <si>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</si>
  <si>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</si>
  <si>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</si>
  <si>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</si>
  <si>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</si>
  <si>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</si>
  <si>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</si>
  <si>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</si>
  <si>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</si>
  <si>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</si>
  <si>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</si>
  <si>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</si>
  <si>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</si>
  <si>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</si>
  <si>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</si>
  <si>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</si>
  <si>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</si>
  <si>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</si>
  <si>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</si>
  <si>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</si>
  <si>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</si>
  <si>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</si>
  <si>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</si>
  <si>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</si>
  <si>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</si>
  <si>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</si>
  <si>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</si>
  <si>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</si>
  <si>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</si>
  <si>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</si>
  <si>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</si>
  <si>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</si>
  <si>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</si>
  <si>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</si>
  <si>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</si>
  <si>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</si>
  <si>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</si>
  <si>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</si>
  <si>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</si>
  <si>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</si>
  <si>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</si>
  <si>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</si>
  <si>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</si>
  <si>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</si>
  <si>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</si>
  <si>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</si>
  <si>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</si>
  <si>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</si>
  <si>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</si>
  <si>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</si>
  <si>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</si>
  <si>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</si>
  <si>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</si>
  <si>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</si>
  <si>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</si>
  <si>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</si>
  <si>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</si>
  <si>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</si>
  <si>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</si>
  <si>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</si>
  <si>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</si>
  <si>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</si>
  <si>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</si>
  <si>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</si>
  <si>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</si>
  <si>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</si>
  <si>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</si>
  <si>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</si>
  <si>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</si>
  <si>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</si>
  <si>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</si>
  <si>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</si>
  <si>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</si>
  <si>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</si>
  <si>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</si>
  <si>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</si>
  <si>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</si>
  <si>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</si>
  <si>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</si>
  <si>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</si>
  <si>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</si>
  <si>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</si>
  <si>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</si>
  <si>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</si>
  <si>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</si>
  <si>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</si>
  <si>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</si>
  <si>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</si>
  <si>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</si>
  <si>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</si>
  <si>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</si>
  <si>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</si>
  <si>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</si>
  <si>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</si>
  <si>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</si>
  <si>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</si>
  <si>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</si>
  <si>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</si>
  <si>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</si>
  <si>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</si>
  <si>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</si>
  <si>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</si>
  <si>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</si>
  <si>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</si>
  <si>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</si>
  <si>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</si>
  <si>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</si>
  <si>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</si>
  <si>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</si>
  <si>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</si>
  <si>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</si>
  <si>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</si>
  <si>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</si>
  <si>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</si>
  <si>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</si>
  <si>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</si>
  <si>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</si>
  <si>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</si>
  <si>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</si>
  <si>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</si>
  <si>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</si>
  <si>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</si>
  <si>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</si>
  <si>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</si>
  <si>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</si>
  <si>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</si>
  <si>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</si>
  <si>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</si>
  <si>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</si>
  <si>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</si>
  <si>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</si>
  <si>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</si>
  <si>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</si>
  <si>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</si>
  <si>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</si>
  <si>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</si>
  <si>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</si>
  <si>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</si>
  <si>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</si>
  <si>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</si>
  <si>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</si>
  <si>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</si>
  <si>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</si>
  <si>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</si>
  <si>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</si>
  <si>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</si>
  <si>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</si>
  <si>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</si>
  <si>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</si>
  <si>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</si>
  <si>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</si>
  <si>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</si>
  <si>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</si>
  <si>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</si>
  <si>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</si>
  <si>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</si>
  <si>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</si>
  <si>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</si>
  <si>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</si>
  <si>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</si>
  <si>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</si>
  <si>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</si>
  <si>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</si>
  <si>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</si>
  <si>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</si>
  <si>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</si>
  <si>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</si>
  <si>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</si>
  <si>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</si>
  <si>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</si>
  <si>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</si>
  <si>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</si>
  <si>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</si>
  <si>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</si>
  <si>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</si>
  <si>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</si>
  <si>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</si>
  <si>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</si>
  <si>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</si>
  <si>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</si>
  <si>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</si>
  <si>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</si>
  <si>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</si>
  <si>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</si>
  <si>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</si>
  <si>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</si>
  <si>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</si>
  <si>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</si>
  <si>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</si>
  <si>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</si>
  <si>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</si>
  <si>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</si>
  <si>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</si>
  <si>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</si>
  <si>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</si>
  <si>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</si>
  <si>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</si>
  <si>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</si>
  <si>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</si>
  <si>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</si>
  <si>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</si>
  <si>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</si>
  <si>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</si>
  <si>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</si>
  <si>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</si>
  <si>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</si>
  <si>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</si>
  <si>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</si>
  <si>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</si>
  <si>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</si>
  <si>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</si>
  <si>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</si>
  <si>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</si>
  <si>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</si>
  <si>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</si>
  <si>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</si>
  <si>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</si>
  <si>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</si>
  <si>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</si>
  <si>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</si>
  <si>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</si>
  <si>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</si>
  <si>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</si>
  <si>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</si>
  <si>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</si>
  <si>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</si>
  <si>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</si>
  <si>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</si>
  <si>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</si>
  <si>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</si>
  <si>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</si>
  <si>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</si>
  <si>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</si>
  <si>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</si>
  <si>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</si>
  <si>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</si>
  <si>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</si>
  <si>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</si>
  <si>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</si>
  <si>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</si>
  <si>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</si>
  <si>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</si>
  <si>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</si>
  <si>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</si>
  <si>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</si>
  <si>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</si>
  <si>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</si>
  <si>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</si>
  <si>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</si>
  <si>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</si>
  <si>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</si>
  <si>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</si>
  <si>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</si>
  <si>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</si>
  <si>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</si>
  <si>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</si>
  <si>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</si>
  <si>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</si>
  <si>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</si>
  <si>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</si>
  <si>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</si>
  <si>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</si>
  <si>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</si>
  <si>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</si>
  <si>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</si>
  <si>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</si>
  <si>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</si>
  <si>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</si>
  <si>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</si>
  <si>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</si>
  <si>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</si>
  <si>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</si>
  <si>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</si>
  <si>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</si>
  <si>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</si>
  <si>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</si>
  <si>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</si>
  <si>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</si>
  <si>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</si>
  <si>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</si>
  <si>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</si>
  <si>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</si>
  <si>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</si>
  <si>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</si>
  <si>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</si>
  <si>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</si>
  <si>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</si>
  <si>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</si>
  <si>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</si>
  <si>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</si>
  <si>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</si>
  <si>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</si>
  <si>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</si>
  <si>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</si>
  <si>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</si>
  <si>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</si>
  <si>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</si>
  <si>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</si>
  <si>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</si>
  <si>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</si>
  <si>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</si>
  <si>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</si>
  <si>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</si>
  <si>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</si>
  <si>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</si>
  <si>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</si>
  <si>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</si>
  <si>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</si>
  <si>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</si>
  <si>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</si>
  <si>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</si>
  <si>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</si>
  <si>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</si>
  <si>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</si>
  <si>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</si>
  <si>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</si>
  <si>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</si>
  <si>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</si>
  <si>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</si>
  <si>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</si>
  <si>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</si>
  <si>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</si>
  <si>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</si>
  <si>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</si>
  <si>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</si>
  <si>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</si>
  <si>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</si>
  <si>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</si>
  <si>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</si>
  <si>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</si>
  <si>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</si>
  <si>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</si>
  <si>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</si>
  <si>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</si>
  <si>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</si>
  <si>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</si>
  <si>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</si>
  <si>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</si>
  <si>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</si>
  <si>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</si>
  <si>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</si>
  <si>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</si>
  <si>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</si>
  <si>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</si>
  <si>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</si>
  <si>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</si>
  <si>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</si>
  <si>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</si>
  <si>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</si>
  <si>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</si>
  <si>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</si>
  <si>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</si>
  <si>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</si>
  <si>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</si>
  <si>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</si>
  <si>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</si>
  <si>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</si>
  <si>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</si>
  <si>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</si>
  <si>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</si>
  <si>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</si>
  <si>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</si>
  <si>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</si>
  <si>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</si>
  <si>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</si>
  <si>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</si>
  <si>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</si>
  <si>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</si>
  <si>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</si>
  <si>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</si>
  <si>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</si>
  <si>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</si>
  <si>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</si>
  <si>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</si>
  <si>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</si>
  <si>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</si>
  <si>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</si>
  <si>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</si>
  <si>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</si>
  <si>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</si>
  <si>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</si>
  <si>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</si>
  <si>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</si>
  <si>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</si>
  <si>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</si>
  <si>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</si>
  <si>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</si>
  <si>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</si>
  <si>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</si>
  <si>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</si>
  <si>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</si>
  <si>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</si>
  <si>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</si>
  <si>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</si>
  <si>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</si>
  <si>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</si>
  <si>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</si>
  <si>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</si>
  <si>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</si>
  <si>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</si>
  <si>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</si>
  <si>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</si>
  <si>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</si>
  <si>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</si>
  <si>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</si>
  <si>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</si>
  <si>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</si>
  <si>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</si>
  <si>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</si>
  <si>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</si>
  <si>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</si>
  <si>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</si>
  <si>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</si>
  <si>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</si>
  <si>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</si>
  <si>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</si>
  <si>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</si>
  <si>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</si>
  <si>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</si>
  <si>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</si>
  <si>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</si>
  <si>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</si>
  <si>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</si>
  <si>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</si>
  <si>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</si>
  <si>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</si>
  <si>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</si>
  <si>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</si>
  <si>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</si>
  <si>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</si>
  <si>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</si>
  <si>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</si>
  <si>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</si>
  <si>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</si>
  <si>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</si>
  <si>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</si>
  <si>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</si>
  <si>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</si>
  <si>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</si>
  <si>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</si>
  <si>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</si>
  <si>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</si>
  <si>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</si>
  <si>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</si>
  <si>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</si>
  <si>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</si>
  <si>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</si>
  <si>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</si>
  <si>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</si>
  <si>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</si>
  <si>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</si>
  <si>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</si>
  <si>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</si>
  <si>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</si>
  <si>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</si>
  <si>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</si>
  <si>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</si>
  <si>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</si>
  <si>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</si>
  <si>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</si>
  <si>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</si>
  <si>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</si>
  <si>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</si>
  <si>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</si>
  <si>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</si>
  <si>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</si>
  <si>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</si>
  <si>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</si>
  <si>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</si>
  <si>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</si>
  <si>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</si>
  <si>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</si>
  <si>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</si>
  <si>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</si>
  <si>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</si>
  <si>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</si>
  <si>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</si>
  <si>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</si>
  <si>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</si>
  <si>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</si>
  <si>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</si>
  <si>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</si>
  <si>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</si>
  <si>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</si>
  <si>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</si>
  <si>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</si>
  <si>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</si>
  <si>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</si>
  <si>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</si>
  <si>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</si>
  <si>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</si>
  <si>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</si>
  <si>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</si>
  <si>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</si>
  <si>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</si>
  <si>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</si>
  <si>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</si>
  <si>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</si>
  <si>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</si>
  <si>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</si>
  <si>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</si>
  <si>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</si>
  <si>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</si>
  <si>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</si>
  <si>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</si>
  <si>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</si>
  <si>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</si>
  <si>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</si>
  <si>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</si>
  <si>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</si>
  <si>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</si>
  <si>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</si>
  <si>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</si>
  <si>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</si>
  <si>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</si>
  <si>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</si>
  <si>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</si>
  <si>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</si>
  <si>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</si>
  <si>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</si>
  <si>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</si>
  <si>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</si>
  <si>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</si>
  <si>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</si>
  <si>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</si>
  <si>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</si>
  <si>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</si>
  <si>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</si>
  <si>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</si>
  <si>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</si>
  <si>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</si>
  <si>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</si>
  <si>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</si>
  <si>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</si>
  <si>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</si>
  <si>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</si>
  <si>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</si>
  <si>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</si>
  <si>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</si>
  <si>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</si>
  <si>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</si>
  <si>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</si>
  <si>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</si>
  <si>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</si>
  <si>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</si>
  <si>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</si>
  <si>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</si>
  <si>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</si>
  <si>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</si>
  <si>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</si>
  <si>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</si>
  <si>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</si>
  <si>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</si>
  <si>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</si>
  <si>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</si>
  <si>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</si>
  <si>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</si>
  <si>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</si>
  <si>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</si>
  <si>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</si>
  <si>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</si>
  <si>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</si>
  <si>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</si>
  <si>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</si>
  <si>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</si>
  <si>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</si>
  <si>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</si>
  <si>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</si>
  <si>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</si>
  <si>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</si>
  <si>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</si>
  <si>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</si>
  <si>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</si>
  <si>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</si>
  <si>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</si>
  <si>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</si>
  <si>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</si>
  <si>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</si>
  <si>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</si>
  <si>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</si>
  <si>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</si>
  <si>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</si>
  <si>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</si>
  <si>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</si>
  <si>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</si>
  <si>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</si>
  <si>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</si>
  <si>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</si>
  <si>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</si>
  <si>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</si>
  <si>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</si>
  <si>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</si>
  <si>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</si>
  <si>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</si>
  <si>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</si>
  <si>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</si>
  <si>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</si>
  <si>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</si>
  <si>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</si>
  <si>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</si>
  <si>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</si>
  <si>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</si>
  <si>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</si>
  <si>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</si>
  <si>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</si>
  <si>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</si>
  <si>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</si>
  <si>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</si>
  <si>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</si>
  <si>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</si>
  <si>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</si>
  <si>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</si>
  <si>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</si>
  <si>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</si>
  <si>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</si>
  <si>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</si>
  <si>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</si>
  <si>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</si>
  <si>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</si>
  <si>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</si>
  <si>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</si>
  <si>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</si>
  <si>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</si>
  <si>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</si>
  <si>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</si>
  <si>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</si>
  <si>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</si>
  <si>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</si>
  <si>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</si>
  <si>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</si>
  <si>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</si>
  <si>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</si>
  <si>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</si>
  <si>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</si>
  <si>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</si>
  <si>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</si>
  <si>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</si>
  <si>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</si>
  <si>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</si>
  <si>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</si>
  <si>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</si>
  <si>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</si>
  <si>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</si>
  <si>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</si>
  <si>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</si>
  <si>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</si>
  <si>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</si>
  <si>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</si>
  <si>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</si>
  <si>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</si>
  <si>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</si>
  <si>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</si>
  <si>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</si>
  <si>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</si>
  <si>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</si>
  <si>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</si>
  <si>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</si>
  <si>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</si>
  <si>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</si>
  <si>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</si>
  <si>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</si>
  <si>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</si>
  <si>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</si>
  <si>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</si>
  <si>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</si>
  <si>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</si>
  <si>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</si>
  <si>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</si>
  <si>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</si>
  <si>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</si>
  <si>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</si>
  <si>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</si>
  <si>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</si>
  <si>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</si>
  <si>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</si>
  <si>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</si>
  <si>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</si>
  <si>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</si>
  <si>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</si>
  <si>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</si>
  <si>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</si>
  <si>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</si>
  <si>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</si>
  <si>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</si>
  <si>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</si>
  <si>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</si>
  <si>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</si>
  <si>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</si>
  <si>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</si>
  <si>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</si>
  <si>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</si>
  <si>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</si>
  <si>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</si>
  <si>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</si>
  <si>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</si>
  <si>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</si>
  <si>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</si>
  <si>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</si>
  <si>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</si>
  <si>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</si>
  <si>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</si>
  <si>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</si>
  <si>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</si>
  <si>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</si>
  <si>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</si>
  <si>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</si>
  <si>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</si>
  <si>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</si>
  <si>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</si>
  <si>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</si>
  <si>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</si>
  <si>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</si>
  <si>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</si>
  <si>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</si>
  <si>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</si>
  <si>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</si>
  <si>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</si>
  <si>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</si>
  <si>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</si>
  <si>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</si>
  <si>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</si>
  <si>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</si>
  <si>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</si>
  <si>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</si>
  <si>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</si>
  <si>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</si>
  <si>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</si>
  <si>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</si>
  <si>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</si>
  <si>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</si>
  <si>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</si>
  <si>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</si>
  <si>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</si>
  <si>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</si>
  <si>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</si>
  <si>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</si>
  <si>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</si>
  <si>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</si>
  <si>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</si>
  <si>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</si>
  <si>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</si>
  <si>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</si>
  <si>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</si>
  <si>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</si>
  <si>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</si>
  <si>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</si>
  <si>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</si>
  <si>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</si>
  <si>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</si>
  <si>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</si>
  <si>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</si>
  <si>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</si>
  <si>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</si>
  <si>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</si>
  <si>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</si>
  <si>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</si>
  <si>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</si>
  <si>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</si>
  <si>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</si>
  <si>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</si>
  <si>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</si>
  <si>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</si>
  <si>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</si>
  <si>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</si>
  <si>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</si>
  <si>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</si>
  <si>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</si>
  <si>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</si>
  <si>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</si>
  <si>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</si>
  <si>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</si>
  <si>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</si>
  <si>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</si>
  <si>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</si>
  <si>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</si>
  <si>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</si>
  <si>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</si>
  <si>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</si>
  <si>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</si>
  <si>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</si>
  <si>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</si>
  <si>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</si>
  <si>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</si>
  <si>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</si>
  <si>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</si>
  <si>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</si>
  <si>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</si>
  <si>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</si>
  <si>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</si>
  <si>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</si>
  <si>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</si>
  <si>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</si>
  <si>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</si>
  <si>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</si>
  <si>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</si>
  <si>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</si>
  <si>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</si>
  <si>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</si>
  <si>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</si>
  <si>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</si>
  <si>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</si>
  <si>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</si>
  <si>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</si>
  <si>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</si>
  <si>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</si>
  <si>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</si>
  <si>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</si>
  <si>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</si>
  <si>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</si>
  <si>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</si>
  <si>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</si>
  <si>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</si>
  <si>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</si>
  <si>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</si>
  <si>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</si>
  <si>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</si>
  <si>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</si>
  <si>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</si>
  <si>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</si>
  <si>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</si>
  <si>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</si>
  <si>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</si>
  <si>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</si>
  <si>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</si>
  <si>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</si>
  <si>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</si>
  <si>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</si>
  <si>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</si>
  <si>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</si>
  <si>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</si>
  <si>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</si>
  <si>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</si>
  <si>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</si>
  <si>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</si>
  <si>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</si>
  <si>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</si>
  <si>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</si>
  <si>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</si>
  <si>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</si>
  <si>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</si>
  <si>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</si>
  <si>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</si>
  <si>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</si>
  <si>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</si>
  <si>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</si>
  <si>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</si>
  <si>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</si>
  <si>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</si>
  <si>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</si>
  <si>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</si>
  <si>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</si>
  <si>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</si>
  <si>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</si>
  <si>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</si>
  <si>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</si>
  <si>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</si>
  <si>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</si>
  <si>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</si>
  <si>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</si>
  <si>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</si>
  <si>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</si>
  <si>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</si>
  <si>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</si>
  <si>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</si>
  <si>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</si>
  <si>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</si>
  <si>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</si>
  <si>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</si>
  <si>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</si>
  <si>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</si>
  <si>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</si>
  <si>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</si>
  <si>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</si>
  <si>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</si>
  <si>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</si>
  <si>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</si>
  <si>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</si>
  <si>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</si>
  <si>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</si>
  <si>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</si>
  <si>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</si>
  <si>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</si>
  <si>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</si>
  <si>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</si>
  <si>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</si>
  <si>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</si>
  <si>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</si>
  <si>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</si>
  <si>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</si>
  <si>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</si>
  <si>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</si>
  <si>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</si>
  <si>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</si>
  <si>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</si>
  <si>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</si>
  <si>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</si>
  <si>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</si>
  <si>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</si>
  <si>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</si>
  <si>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</si>
  <si>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</si>
  <si>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</si>
  <si>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</si>
  <si>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</si>
  <si>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</si>
  <si>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</si>
  <si>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</si>
  <si>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</si>
  <si>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</si>
  <si>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</si>
  <si>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</si>
  <si>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</si>
  <si>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</si>
  <si>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</si>
  <si>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</si>
  <si>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</si>
  <si>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</si>
  <si>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</si>
  <si>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</si>
  <si>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</si>
  <si>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</si>
  <si>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</si>
  <si>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</si>
  <si>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</si>
  <si>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</si>
  <si>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</si>
  <si>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</si>
  <si>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</si>
  <si>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</si>
  <si>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</si>
  <si>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</si>
  <si>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</si>
  <si>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</si>
  <si>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</si>
  <si>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</si>
  <si>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</si>
  <si>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</si>
  <si>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</si>
  <si>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</si>
  <si>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</si>
  <si>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</si>
  <si>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</si>
  <si>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</si>
  <si>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</si>
  <si>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</si>
  <si>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</si>
  <si>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</si>
  <si>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</si>
  <si>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</si>
  <si>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</si>
  <si>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</si>
  <si>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</si>
  <si>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</si>
  <si>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</si>
  <si>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</si>
  <si>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</si>
  <si>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</si>
  <si>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</si>
  <si>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</si>
  <si>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</si>
  <si>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</si>
  <si>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</si>
  <si>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</si>
  <si>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</si>
  <si>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</si>
  <si>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</si>
  <si>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</si>
  <si>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</si>
  <si>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</si>
  <si>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</si>
  <si>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</si>
  <si>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</si>
  <si>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</si>
  <si>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</si>
  <si>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</si>
  <si>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</si>
  <si>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</si>
  <si>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</si>
  <si>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</si>
  <si>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</si>
  <si>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</si>
  <si>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</si>
  <si>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</si>
  <si>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</si>
  <si>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</si>
  <si>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</si>
  <si>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</si>
  <si>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</si>
  <si>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</si>
  <si>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</si>
  <si>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</si>
  <si>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</si>
  <si>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</si>
  <si>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</si>
  <si>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</si>
  <si>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</si>
  <si>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</si>
  <si>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</si>
  <si>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</si>
  <si>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</si>
  <si>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</si>
  <si>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</si>
  <si>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</si>
  <si>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</si>
  <si>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</si>
  <si>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</si>
  <si>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</si>
  <si>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</si>
  <si>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</si>
  <si>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</si>
  <si>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</si>
  <si>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</si>
  <si>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</si>
  <si>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</si>
  <si>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</si>
  <si>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</si>
  <si>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</si>
  <si>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</si>
  <si>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</si>
  <si>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</si>
  <si>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</si>
  <si>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</si>
  <si>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</si>
  <si>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</si>
  <si>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</si>
  <si>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</si>
  <si>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</si>
  <si>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</si>
  <si>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</si>
  <si>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</si>
  <si>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</si>
  <si>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</si>
  <si>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</si>
  <si>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</si>
  <si>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</si>
  <si>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</si>
  <si>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</si>
  <si>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</si>
  <si>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</si>
  <si>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</si>
  <si>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</si>
  <si>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</si>
  <si>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</si>
  <si>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</si>
  <si>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</si>
  <si>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</si>
  <si>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</si>
  <si>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</si>
  <si>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</si>
  <si>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</si>
  <si>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</si>
  <si>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</si>
  <si>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</si>
  <si>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</si>
  <si>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</si>
  <si>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</si>
  <si>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</si>
  <si>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</si>
  <si>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</si>
  <si>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</si>
  <si>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</si>
  <si>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</si>
  <si>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</si>
  <si>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</si>
  <si>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</si>
  <si>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</si>
  <si>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</si>
  <si>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</si>
  <si>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</si>
  <si>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</si>
  <si>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</si>
  <si>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</si>
  <si>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</si>
  <si>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</si>
  <si>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</si>
  <si>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</si>
  <si>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</si>
  <si>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</si>
  <si>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</si>
  <si>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</si>
  <si>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</si>
  <si>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</si>
  <si>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</si>
  <si>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</si>
  <si>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</si>
  <si>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</si>
  <si>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</si>
  <si>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</si>
  <si>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</si>
  <si>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</si>
  <si>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</si>
  <si>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</si>
  <si>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</si>
  <si>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</si>
  <si>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</si>
  <si>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</si>
  <si>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</si>
  <si>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</si>
  <si>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</si>
  <si>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</si>
  <si>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</si>
  <si>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</si>
  <si>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</si>
  <si>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</si>
  <si>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</si>
  <si>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</si>
  <si>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</si>
  <si>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</si>
  <si>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</si>
  <si>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</si>
  <si>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</si>
  <si>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</si>
  <si>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</si>
  <si>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</si>
  <si>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</si>
  <si>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</si>
  <si>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</si>
  <si>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</si>
  <si>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</si>
  <si>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</si>
  <si>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</si>
  <si>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</si>
  <si>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</si>
  <si>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</si>
  <si>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</si>
  <si>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</si>
  <si>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</si>
  <si>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</si>
  <si>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</si>
  <si>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</si>
  <si>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</si>
  <si>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</si>
  <si>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</si>
  <si>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</si>
  <si>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</si>
  <si>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</si>
  <si>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</si>
  <si>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</si>
  <si>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</si>
  <si>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</si>
  <si>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</si>
  <si>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</si>
  <si>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</si>
  <si>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</si>
  <si>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</si>
  <si>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</si>
  <si>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</si>
  <si>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</si>
  <si>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</si>
  <si>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</si>
  <si>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</si>
  <si>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</si>
  <si>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</si>
  <si>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</si>
  <si>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</si>
  <si>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</si>
  <si>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</si>
  <si>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</si>
  <si>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</si>
  <si>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</si>
  <si>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</si>
  <si>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</si>
  <si>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</si>
  <si>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</si>
  <si>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</si>
  <si>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</si>
  <si>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</si>
  <si>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</si>
  <si>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</si>
  <si>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</si>
  <si>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</si>
  <si>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</si>
  <si>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</si>
  <si>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</si>
  <si>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</si>
  <si>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</si>
  <si>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</si>
  <si>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</si>
  <si>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</si>
  <si>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</si>
  <si>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</si>
  <si>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</si>
  <si>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</si>
  <si>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</si>
  <si>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</si>
  <si>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</si>
  <si>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</si>
  <si>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</si>
  <si>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</si>
  <si>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</si>
  <si>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</si>
  <si>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</si>
  <si>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</si>
  <si>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</si>
  <si>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</si>
  <si>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</si>
  <si>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</si>
  <si>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</si>
  <si>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</si>
  <si>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</si>
  <si>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</si>
  <si>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</si>
  <si>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</si>
  <si>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</si>
  <si>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</si>
  <si>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</si>
  <si>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</si>
  <si>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</si>
  <si>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</si>
  <si>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</si>
  <si>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</si>
  <si>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</si>
  <si>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</si>
  <si>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</si>
  <si>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</si>
  <si>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</si>
  <si>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</si>
  <si>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</si>
  <si>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</si>
  <si>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</si>
  <si>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</si>
  <si>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</si>
  <si>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</si>
  <si>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</si>
  <si>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</si>
  <si>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</si>
  <si>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</si>
  <si>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</si>
  <si>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</si>
  <si>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</si>
  <si>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</si>
  <si>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</si>
  <si>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</si>
  <si>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</si>
  <si>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</si>
  <si>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</si>
  <si>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</si>
  <si>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</si>
  <si>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</si>
  <si>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</si>
  <si>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</si>
  <si>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</si>
  <si>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</si>
  <si>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</si>
  <si>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</si>
  <si>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</si>
  <si>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</si>
  <si>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</si>
  <si>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</si>
  <si>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</si>
  <si>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</si>
  <si>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</si>
  <si>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</si>
  <si>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</si>
  <si>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</si>
  <si>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</si>
  <si>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</si>
  <si>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</si>
  <si>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</si>
  <si>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</si>
  <si>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</si>
  <si>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</si>
  <si>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</si>
  <si>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</si>
  <si>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</si>
  <si>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</si>
  <si>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</si>
  <si>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</si>
  <si>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</si>
  <si>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</si>
  <si>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</si>
  <si>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</si>
  <si>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</si>
  <si>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</si>
  <si>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</si>
  <si>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</si>
  <si>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</si>
  <si>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</si>
  <si>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</si>
  <si>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</si>
  <si>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</si>
  <si>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</si>
  <si>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</si>
  <si>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</si>
  <si>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</si>
  <si>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</si>
  <si>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</si>
  <si>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</si>
  <si>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</si>
  <si>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</si>
  <si>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</si>
  <si>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</si>
  <si>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</si>
  <si>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</si>
  <si>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</si>
  <si>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</si>
  <si>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</si>
  <si>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</si>
  <si>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</si>
  <si>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</si>
  <si>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</si>
  <si>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</si>
  <si>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</si>
  <si>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</si>
  <si>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</si>
  <si>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</si>
  <si>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</si>
  <si>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</si>
  <si>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</si>
  <si>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</si>
  <si>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</si>
  <si>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</si>
  <si>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</si>
  <si>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</si>
  <si>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</si>
  <si>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</si>
  <si>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</si>
  <si>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</si>
  <si>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</si>
  <si>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</si>
  <si>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</si>
  <si>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</si>
  <si>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</si>
  <si>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</si>
  <si>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</si>
  <si>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</si>
  <si>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</si>
  <si>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</si>
  <si>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</si>
  <si>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</si>
  <si>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</si>
  <si>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</si>
  <si>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</si>
  <si>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</si>
  <si>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</si>
  <si>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</si>
  <si>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</si>
  <si>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</si>
  <si>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</si>
  <si>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</si>
  <si>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</si>
  <si>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</si>
  <si>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</si>
  <si>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</si>
  <si>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</si>
  <si>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</si>
  <si>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</si>
  <si>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</si>
  <si>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</si>
  <si>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</si>
  <si>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</si>
  <si>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</si>
  <si>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</si>
  <si>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</si>
  <si>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</si>
  <si>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</si>
  <si>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</si>
  <si>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</si>
  <si>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</si>
  <si>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</si>
  <si>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</si>
  <si>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</si>
  <si>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</si>
  <si>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</si>
  <si>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</si>
  <si>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</si>
  <si>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</si>
  <si>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</si>
  <si>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</si>
  <si>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</si>
  <si>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</si>
  <si>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</si>
  <si>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</si>
  <si>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</si>
  <si>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</si>
  <si>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</si>
  <si>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</si>
  <si>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</si>
  <si>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</si>
  <si>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</si>
  <si>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</si>
  <si>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</si>
  <si>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</si>
  <si>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</si>
  <si>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</si>
  <si>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</si>
  <si>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</si>
  <si>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</si>
  <si>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</si>
  <si>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</si>
  <si>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</si>
  <si>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</si>
  <si>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</si>
  <si>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</si>
  <si>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</si>
  <si>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</si>
  <si>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</si>
  <si>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</si>
  <si>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</si>
  <si>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</si>
  <si>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</si>
  <si>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</si>
  <si>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</si>
  <si>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</si>
  <si>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</si>
  <si>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</si>
  <si>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</si>
  <si>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</si>
  <si>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</si>
  <si>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</si>
  <si>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</si>
  <si>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</si>
  <si>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</si>
  <si>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</si>
  <si>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</si>
  <si>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</si>
  <si>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</si>
  <si>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</si>
  <si>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</si>
  <si>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</si>
  <si>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</si>
  <si>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</si>
  <si>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</si>
  <si>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</si>
  <si>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</si>
  <si>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</si>
  <si>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</si>
  <si>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</si>
  <si>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</si>
  <si>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</si>
  <si>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</si>
  <si>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</si>
  <si>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</si>
  <si>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</si>
  <si>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</si>
  <si>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</si>
  <si>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</si>
  <si>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</si>
  <si>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</si>
  <si>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</si>
  <si>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</si>
  <si>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</si>
  <si>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</si>
  <si>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</si>
  <si>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</si>
  <si>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</si>
  <si>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</si>
  <si>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</si>
  <si>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</si>
  <si>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</si>
  <si>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</si>
  <si>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</si>
  <si>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</si>
  <si>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</si>
  <si>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</si>
  <si>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</si>
  <si>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</si>
  <si>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</si>
  <si>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</si>
  <si>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</si>
  <si>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</si>
  <si>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</si>
  <si>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</si>
  <si>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</si>
  <si>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</si>
  <si>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</si>
  <si>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</si>
  <si>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</si>
  <si>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</si>
  <si>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</si>
  <si>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</si>
  <si>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</si>
  <si>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</si>
  <si>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</si>
  <si>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</si>
  <si>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</si>
  <si>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</si>
  <si>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</si>
  <si>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</si>
  <si>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</si>
  <si>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</si>
  <si>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</si>
  <si>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</si>
  <si>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</si>
  <si>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</si>
  <si>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</si>
  <si>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</si>
  <si>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</si>
  <si>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</si>
  <si>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</si>
  <si>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</si>
  <si>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</si>
  <si>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</si>
  <si>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</si>
  <si>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</si>
  <si>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</si>
  <si>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</si>
  <si>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</si>
  <si>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</si>
  <si>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</si>
  <si>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</si>
  <si>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</si>
  <si>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</si>
  <si>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</si>
  <si>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</si>
  <si>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</si>
  <si>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</si>
  <si>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</si>
  <si>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</si>
  <si>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</si>
  <si>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</si>
  <si>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</si>
  <si>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</si>
  <si>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</si>
  <si>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</si>
  <si>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</si>
  <si>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</si>
  <si>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</si>
  <si>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</si>
  <si>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</si>
  <si>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</si>
  <si>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</si>
  <si>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</si>
  <si>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</si>
  <si>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</si>
  <si>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</si>
  <si>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</si>
  <si>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</si>
  <si>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</si>
  <si>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</si>
  <si>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</si>
  <si>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</si>
  <si>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</si>
  <si>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</si>
  <si>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</si>
  <si>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</si>
  <si>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</si>
  <si>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</si>
  <si>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</si>
  <si>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</si>
  <si>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</si>
  <si>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</si>
  <si>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</si>
  <si>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</si>
  <si>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</si>
  <si>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</si>
  <si>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</si>
  <si>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</si>
  <si>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</si>
  <si>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</si>
  <si>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</si>
  <si>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</si>
  <si>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</si>
  <si>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</si>
  <si>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</si>
  <si>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</si>
  <si>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</si>
  <si>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</si>
  <si>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</si>
  <si>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</si>
  <si>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</si>
  <si>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</si>
  <si>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</si>
  <si>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</si>
  <si>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</si>
  <si>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</si>
  <si>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</si>
  <si>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</si>
  <si>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</si>
  <si>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</si>
  <si>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</si>
  <si>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</si>
  <si>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</si>
  <si>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</si>
  <si>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</si>
  <si>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</si>
  <si>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</si>
  <si>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</si>
  <si>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</si>
  <si>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</si>
  <si>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</si>
  <si>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</si>
  <si>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</si>
  <si>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</si>
  <si>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</si>
  <si>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</si>
  <si>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</si>
  <si>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</si>
  <si>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</si>
  <si>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</si>
  <si>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</si>
  <si>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</si>
  <si>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</si>
  <si>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</si>
  <si>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</si>
  <si>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</si>
  <si>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</si>
  <si>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</si>
  <si>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</si>
  <si>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</si>
  <si>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</si>
  <si>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</si>
  <si>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</si>
  <si>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</si>
  <si>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</si>
  <si>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</si>
  <si>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</si>
  <si>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</si>
  <si>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</si>
  <si>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</si>
  <si>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</si>
  <si>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</si>
  <si>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</si>
  <si>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</si>
  <si>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</si>
  <si>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</si>
  <si>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</si>
  <si>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</si>
  <si>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</si>
  <si>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</si>
  <si>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</si>
  <si>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</si>
  <si>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</si>
  <si>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</si>
  <si>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</si>
  <si>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</si>
  <si>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</si>
  <si>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</si>
  <si>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</si>
  <si>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</si>
  <si>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</si>
  <si>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</si>
  <si>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</si>
  <si>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</si>
  <si>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</si>
  <si>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</si>
  <si>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</si>
  <si>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</si>
  <si>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</si>
  <si>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</si>
  <si>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</si>
  <si>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</si>
  <si>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</si>
  <si>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</si>
  <si>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</si>
  <si>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</si>
  <si>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</si>
  <si>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</si>
  <si>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</si>
  <si>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</si>
  <si>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</si>
  <si>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</si>
  <si>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</si>
  <si>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</si>
  <si>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</si>
  <si>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</si>
  <si>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</si>
  <si>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</si>
  <si>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</si>
  <si>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</si>
  <si>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</si>
  <si>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</si>
  <si>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</si>
  <si>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</si>
  <si>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</si>
  <si>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</si>
  <si>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</si>
  <si>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</si>
  <si>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</si>
  <si>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</si>
  <si>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</si>
  <si>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</si>
  <si>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</si>
  <si>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</si>
  <si>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</si>
  <si>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</si>
  <si>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</si>
  <si>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</si>
  <si>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</si>
  <si>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</si>
  <si>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</si>
  <si>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</si>
  <si>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</si>
  <si>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</si>
  <si>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</si>
  <si>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</si>
  <si>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</si>
  <si>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</si>
  <si>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</si>
  <si>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</si>
  <si>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</si>
  <si>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</si>
  <si>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</si>
  <si>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</si>
  <si>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</si>
  <si>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</si>
  <si>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</si>
  <si>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</si>
  <si>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</si>
  <si>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</si>
  <si>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</si>
  <si>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</si>
  <si>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</si>
  <si>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</si>
  <si>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</si>
  <si>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</si>
  <si>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</si>
  <si>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</si>
  <si>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</si>
  <si>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</si>
  <si>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</si>
  <si>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</si>
  <si>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</si>
  <si>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</si>
  <si>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</si>
  <si>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</si>
  <si>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</si>
  <si>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</si>
  <si>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</si>
  <si>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</si>
  <si>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</si>
  <si>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</si>
  <si>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</si>
  <si>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</si>
  <si>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</si>
  <si>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</si>
  <si>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</si>
  <si>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</si>
  <si>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</si>
  <si>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</si>
  <si>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</si>
  <si>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</si>
  <si>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</si>
  <si>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</si>
  <si>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</si>
  <si>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</si>
  <si>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</si>
  <si>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</si>
  <si>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</si>
  <si>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</si>
  <si>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</si>
  <si>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</si>
  <si>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</si>
  <si>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</si>
  <si>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</si>
  <si>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</si>
  <si>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</si>
  <si>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</si>
  <si>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</si>
  <si>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</si>
  <si>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</si>
  <si>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</si>
  <si>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</si>
  <si>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</si>
  <si>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</si>
  <si>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</si>
  <si>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</si>
  <si>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</si>
  <si>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</si>
  <si>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</si>
  <si>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</si>
  <si>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</si>
  <si>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</si>
  <si>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</si>
  <si>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</si>
  <si>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</si>
  <si>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</si>
  <si>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</si>
  <si>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</si>
  <si>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</si>
  <si>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</si>
  <si>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</si>
  <si>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</si>
  <si>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</si>
  <si>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</si>
  <si>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</si>
  <si>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</si>
  <si>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</si>
  <si>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</si>
  <si>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</si>
  <si>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</si>
  <si>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</si>
  <si>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</si>
  <si>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</si>
  <si>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</si>
  <si>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</si>
  <si>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</si>
  <si>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</si>
  <si>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</si>
  <si>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</si>
  <si>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</si>
  <si>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</si>
  <si>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</si>
  <si>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</si>
  <si>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</si>
  <si>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</si>
  <si>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</si>
  <si>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</si>
  <si>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</si>
  <si>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</si>
  <si>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</si>
  <si>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</si>
  <si>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</si>
  <si>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</si>
  <si>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</si>
  <si>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</si>
  <si>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</si>
  <si>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</si>
  <si>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</si>
  <si>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</si>
  <si>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</si>
  <si>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</si>
  <si>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</si>
  <si>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</si>
  <si>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</si>
  <si>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</si>
  <si>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</si>
  <si>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</si>
  <si>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</si>
  <si>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</si>
  <si>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</si>
  <si>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</si>
  <si>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</si>
  <si>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</si>
  <si>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</si>
  <si>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</si>
  <si>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</si>
  <si>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</si>
  <si>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</si>
  <si>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</si>
  <si>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</si>
  <si>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</si>
  <si>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</si>
  <si>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</si>
  <si>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</si>
  <si>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</si>
  <si>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</si>
  <si>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</si>
  <si>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</si>
  <si>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</si>
  <si>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</si>
  <si>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</si>
  <si>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</si>
  <si>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</si>
  <si>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</si>
  <si>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</si>
  <si>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</si>
  <si>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</si>
  <si>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</si>
  <si>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</si>
  <si>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</si>
  <si>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</si>
  <si>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</si>
  <si>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</si>
  <si>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</si>
  <si>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</si>
  <si>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</si>
  <si>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</si>
  <si>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</si>
  <si>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</si>
  <si>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</si>
  <si>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</si>
  <si>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</si>
  <si>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</si>
  <si>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</si>
  <si>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</si>
  <si>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</si>
  <si>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</si>
  <si>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</si>
  <si>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</si>
  <si>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</si>
  <si>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</si>
  <si>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</si>
  <si>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</si>
  <si>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</si>
  <si>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</si>
  <si>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</si>
  <si>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</si>
  <si>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</si>
  <si>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</si>
  <si>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</si>
  <si>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</si>
  <si>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</si>
  <si>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</si>
  <si>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</si>
  <si>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</si>
  <si>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</si>
  <si>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</si>
  <si>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</si>
  <si>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</si>
  <si>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</si>
  <si>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</si>
  <si>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</si>
  <si>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</si>
  <si>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</si>
  <si>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</si>
  <si>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</si>
  <si>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</si>
  <si>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</si>
  <si>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</si>
  <si>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</si>
  <si>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</si>
  <si>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</si>
  <si>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</si>
  <si>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</si>
  <si>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</si>
  <si>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</si>
  <si>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</si>
  <si>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</si>
  <si>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</si>
  <si>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</si>
  <si>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</si>
  <si>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</si>
  <si>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</si>
  <si>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</si>
  <si>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</si>
  <si>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</si>
  <si>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</si>
  <si>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</si>
  <si>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</si>
  <si>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</si>
  <si>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</si>
  <si>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</si>
  <si>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</si>
  <si>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</si>
  <si>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</si>
  <si>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</si>
  <si>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</si>
  <si>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</si>
  <si>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</si>
  <si>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</si>
  <si>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</si>
  <si>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</si>
  <si>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</si>
  <si>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</si>
  <si>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</si>
  <si>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</si>
  <si>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</si>
  <si>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</si>
  <si>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</si>
  <si>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</si>
  <si>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</si>
  <si>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</si>
  <si>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</si>
  <si>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</si>
  <si>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</si>
  <si>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</si>
  <si>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</si>
  <si>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</si>
  <si>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</si>
  <si>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</si>
  <si>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</si>
  <si>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</si>
  <si>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</si>
  <si>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</si>
  <si>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</si>
  <si>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</si>
  <si>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</si>
  <si>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</si>
  <si>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</si>
  <si>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</si>
  <si>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</si>
  <si>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</si>
  <si>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</si>
  <si>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</si>
  <si>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</si>
  <si>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</si>
  <si>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</si>
  <si>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</si>
  <si>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</si>
  <si>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</si>
  <si>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</si>
  <si>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</si>
  <si>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</si>
  <si>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</si>
  <si>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</si>
  <si>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</si>
  <si>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</si>
  <si>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</si>
  <si>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</si>
  <si>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</si>
  <si>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</si>
  <si>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</si>
  <si>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</si>
  <si>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</si>
  <si>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</si>
  <si>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</si>
  <si>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</si>
  <si>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</si>
  <si>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</si>
  <si>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</si>
  <si>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</si>
  <si>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</si>
  <si>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</si>
  <si>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</si>
  <si>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</si>
  <si>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</si>
  <si>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</si>
  <si>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</si>
  <si>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</si>
  <si>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</si>
  <si>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</si>
  <si>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</si>
  <si>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</si>
  <si>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</si>
  <si>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</si>
  <si>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</si>
  <si>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</si>
  <si>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</si>
  <si>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</si>
  <si>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</si>
  <si>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</si>
  <si>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</si>
  <si>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</si>
  <si>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</si>
  <si>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</si>
  <si>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</si>
  <si>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</si>
  <si>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</si>
  <si>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</si>
  <si>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</si>
  <si>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</si>
  <si>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</si>
  <si>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</si>
  <si>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</si>
  <si>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</si>
  <si>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</si>
  <si>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</si>
  <si>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</si>
  <si>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</si>
  <si>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</si>
  <si>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</si>
  <si>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</si>
  <si>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</si>
  <si>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</si>
  <si>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</si>
  <si>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</si>
  <si>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</si>
  <si>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</si>
  <si>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</si>
  <si>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</si>
  <si>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</si>
  <si>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</si>
  <si>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</si>
  <si>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</si>
  <si>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</si>
  <si>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</si>
  <si>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</si>
  <si>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</si>
  <si>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</si>
  <si>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</si>
  <si>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</si>
  <si>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</si>
  <si>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</si>
  <si>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</si>
  <si>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</si>
  <si>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</si>
  <si>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</si>
  <si>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</si>
  <si>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</si>
  <si>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</si>
  <si>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</si>
  <si>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</si>
  <si>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</si>
  <si>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</si>
  <si>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</si>
  <si>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</si>
  <si>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</si>
  <si>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</si>
  <si>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</si>
  <si>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</si>
  <si>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</si>
  <si>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</si>
  <si>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</si>
  <si>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</si>
  <si>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</si>
  <si>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</si>
  <si>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</si>
  <si>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</si>
  <si>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</si>
  <si>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</si>
  <si>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</si>
  <si>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</si>
  <si>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</si>
  <si>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</si>
  <si>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</si>
  <si>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</si>
  <si>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</si>
  <si>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</si>
  <si>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</si>
  <si>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</si>
  <si>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</si>
  <si>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</si>
  <si>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</si>
  <si>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</si>
  <si>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</si>
  <si>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</si>
  <si>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</si>
  <si>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</si>
  <si>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</si>
  <si>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</si>
  <si>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</si>
  <si>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</si>
  <si>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</si>
  <si>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</si>
  <si>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</si>
  <si>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</si>
  <si>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</si>
  <si>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</si>
  <si>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</si>
  <si>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</si>
  <si>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</si>
  <si>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</si>
  <si>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</si>
  <si>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</si>
  <si>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</si>
  <si>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</si>
  <si>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</si>
  <si>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</si>
  <si>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</si>
  <si>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</si>
  <si>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</si>
  <si>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</si>
  <si>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</si>
  <si>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</si>
  <si>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</si>
  <si>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</si>
  <si>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</si>
  <si>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</si>
  <si>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</si>
  <si>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</si>
  <si>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</si>
  <si>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</si>
  <si>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</si>
  <si>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</si>
  <si>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</si>
  <si>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</si>
  <si>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</si>
  <si>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</si>
  <si>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</si>
  <si>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</si>
  <si>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</si>
  <si>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</si>
  <si>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</si>
  <si>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</si>
  <si>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</si>
  <si>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</si>
  <si>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</si>
  <si>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</si>
  <si>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</si>
  <si>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</si>
  <si>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</si>
  <si>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</si>
  <si>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</si>
  <si>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</si>
  <si>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</si>
  <si>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</si>
  <si>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</si>
  <si>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</si>
  <si>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</si>
  <si>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</si>
  <si>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</si>
  <si>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</si>
  <si>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</si>
  <si>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</si>
  <si>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</si>
  <si>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</si>
  <si>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</si>
  <si>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</si>
  <si>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</si>
  <si>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</si>
  <si>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</si>
  <si>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</si>
  <si>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</si>
  <si>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</si>
  <si>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</si>
  <si>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</si>
  <si>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</si>
  <si>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</si>
  <si>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</si>
  <si>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</si>
  <si>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</si>
  <si>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</si>
  <si>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</si>
  <si>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</si>
  <si>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</si>
  <si>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</si>
  <si>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</si>
  <si>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</si>
  <si>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</si>
  <si>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</si>
  <si>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</si>
  <si>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</si>
  <si>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</si>
  <si>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</si>
  <si>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</si>
  <si>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</si>
  <si>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</si>
  <si>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</si>
  <si>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</si>
  <si>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</si>
  <si>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</si>
  <si>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</si>
  <si>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</si>
  <si>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</si>
  <si>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</si>
  <si>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</si>
  <si>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</si>
  <si>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</si>
  <si>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</si>
  <si>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</si>
  <si>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</si>
  <si>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</si>
  <si>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</si>
  <si>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</si>
  <si>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</si>
  <si>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</si>
  <si>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</si>
  <si>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</si>
  <si>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</si>
  <si>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</si>
  <si>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</si>
  <si>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</si>
  <si>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</si>
  <si>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</si>
  <si>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</si>
  <si>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</si>
  <si>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</si>
  <si>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</si>
  <si>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</si>
  <si>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</si>
  <si>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</si>
  <si>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</si>
  <si>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</si>
  <si>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</si>
  <si>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</si>
  <si>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</si>
  <si>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</si>
  <si>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</si>
  <si>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</si>
  <si>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</si>
  <si>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</si>
  <si>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</si>
  <si>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</si>
  <si>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</si>
  <si>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</si>
  <si>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</si>
  <si>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</si>
  <si>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</si>
  <si>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</si>
  <si>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</si>
  <si>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</si>
  <si>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</si>
  <si>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</si>
  <si>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</si>
  <si>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</si>
  <si>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</si>
  <si>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</si>
  <si>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</si>
  <si>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</si>
  <si>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</si>
  <si>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</si>
  <si>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</si>
  <si>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</si>
  <si>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</si>
  <si>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</si>
  <si>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</si>
  <si>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</si>
  <si>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</si>
  <si>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</si>
  <si>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</si>
  <si>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</si>
  <si>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</si>
  <si>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</si>
  <si>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</si>
  <si>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</si>
  <si>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</si>
  <si>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</si>
  <si>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</si>
  <si>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</si>
  <si>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</si>
  <si>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</si>
  <si>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</si>
  <si>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</si>
  <si>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</si>
  <si>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</si>
  <si>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</si>
  <si>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</si>
  <si>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</si>
  <si>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</si>
  <si>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</si>
  <si>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</si>
  <si>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</si>
  <si>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</si>
  <si>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</si>
  <si>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</si>
  <si>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</si>
  <si>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</si>
  <si>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</si>
  <si>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</si>
  <si>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</si>
  <si>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</si>
  <si>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</si>
  <si>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</si>
  <si>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</si>
  <si>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</si>
  <si>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</si>
  <si>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</si>
  <si>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</si>
  <si>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</si>
  <si>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</si>
  <si>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</si>
  <si>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</si>
  <si>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</si>
  <si>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</si>
  <si>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</si>
  <si>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</si>
  <si>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</si>
  <si>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</si>
  <si>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</si>
  <si>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</si>
  <si>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</si>
  <si>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</si>
  <si>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</si>
  <si>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</si>
  <si>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</si>
  <si>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</si>
  <si>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</si>
  <si>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</si>
  <si>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</si>
  <si>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</si>
  <si>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</si>
  <si>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</si>
  <si>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</si>
  <si>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</si>
  <si>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</si>
  <si>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</si>
  <si>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</si>
  <si>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</si>
  <si>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</si>
  <si>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</si>
  <si>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</si>
  <si>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</si>
  <si>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</si>
  <si>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</si>
  <si>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</si>
  <si>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</si>
  <si>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</si>
  <si>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</si>
  <si>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</si>
  <si>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</si>
  <si>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</si>
  <si>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</si>
  <si>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</si>
  <si>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</si>
  <si>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</si>
  <si>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</si>
  <si>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</si>
  <si>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</si>
  <si>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</si>
  <si>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</si>
  <si>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</si>
  <si>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</si>
  <si>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</si>
  <si>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</si>
  <si>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</si>
  <si>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</si>
  <si>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</si>
  <si>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</si>
  <si>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</si>
  <si>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</si>
  <si>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</si>
  <si>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</si>
  <si>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</si>
  <si>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</si>
  <si>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</si>
  <si>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</si>
  <si>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</si>
  <si>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</si>
  <si>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</si>
  <si>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</si>
  <si>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</si>
  <si>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</si>
  <si>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</si>
  <si>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</si>
  <si>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</si>
  <si>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</si>
  <si>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</si>
  <si>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</si>
  <si>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</si>
  <si>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</si>
  <si>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</si>
  <si>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</si>
  <si>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</si>
  <si>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</si>
  <si>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</si>
  <si>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</si>
  <si>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</si>
  <si>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</si>
  <si>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</si>
  <si>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</si>
  <si>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</si>
  <si>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</si>
  <si>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</si>
  <si>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</si>
  <si>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</si>
  <si>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</si>
  <si>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</si>
  <si>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</si>
  <si>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</si>
  <si>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</si>
  <si>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</si>
  <si>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</si>
  <si>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</si>
  <si>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</si>
  <si>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</si>
  <si>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</si>
  <si>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</si>
  <si>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</si>
  <si>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</si>
  <si>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</si>
  <si>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</si>
  <si>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</si>
  <si>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</si>
  <si>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</si>
  <si>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</si>
  <si>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</si>
  <si>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</si>
  <si>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</si>
  <si>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</si>
  <si>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</si>
  <si>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</si>
  <si>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</si>
  <si>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</si>
  <si>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</si>
  <si>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</si>
  <si>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</si>
  <si>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</si>
  <si>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</si>
  <si>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</si>
  <si>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</si>
  <si>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</si>
  <si>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</si>
  <si>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</si>
  <si>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</si>
  <si>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</si>
  <si>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</si>
  <si>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</si>
  <si>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</si>
  <si>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</si>
  <si>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</si>
  <si>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</si>
  <si>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</si>
  <si>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</si>
  <si>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</si>
  <si>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</si>
  <si>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</si>
  <si>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</si>
  <si>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</si>
  <si>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</si>
  <si>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</si>
  <si>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</si>
  <si>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</si>
  <si>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</si>
  <si>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</si>
  <si>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</si>
  <si>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</si>
  <si>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</si>
  <si>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</si>
  <si>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</si>
  <si>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</si>
  <si>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</si>
  <si>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</si>
  <si>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</si>
  <si>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</si>
  <si>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</si>
  <si>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</si>
  <si>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</si>
  <si>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</si>
  <si>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</si>
  <si>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</si>
  <si>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</si>
  <si>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</si>
  <si>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</si>
  <si>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</si>
  <si>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</si>
  <si>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</si>
  <si>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</si>
  <si>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</si>
  <si>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</si>
  <si>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</si>
  <si>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</si>
  <si>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</si>
  <si>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</si>
  <si>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</si>
  <si>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</si>
  <si>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</si>
  <si>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</si>
  <si>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</si>
  <si>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</si>
  <si>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</si>
  <si>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</si>
  <si>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</si>
  <si>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</si>
  <si>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</si>
  <si>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</si>
  <si>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</si>
  <si>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</si>
  <si>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</si>
  <si>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</si>
  <si>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</si>
  <si>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</si>
  <si>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</si>
  <si>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</si>
  <si>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</si>
  <si>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</si>
  <si>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</si>
  <si>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</si>
  <si>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</si>
  <si>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</si>
  <si>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</si>
  <si>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</si>
  <si>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</si>
  <si>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</si>
  <si>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</si>
  <si>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</si>
  <si>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</si>
  <si>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</si>
  <si>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</si>
  <si>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</si>
  <si>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</si>
  <si>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</si>
  <si>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</si>
  <si>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</si>
  <si>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</si>
  <si>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</si>
  <si>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</si>
  <si>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</si>
  <si>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</si>
  <si>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</si>
  <si>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</si>
  <si>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</si>
  <si>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</si>
  <si>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</si>
  <si>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</si>
  <si>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</si>
  <si>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</si>
  <si>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</si>
  <si>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</si>
  <si>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</si>
  <si>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</si>
  <si>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</si>
  <si>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</si>
  <si>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</si>
  <si>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</si>
  <si>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</si>
  <si>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</si>
  <si>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</si>
  <si>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</si>
  <si>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</si>
  <si>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</si>
  <si>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</si>
  <si>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</si>
  <si>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</si>
  <si>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</si>
  <si>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</si>
  <si>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</si>
  <si>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</si>
  <si>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</si>
  <si>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</si>
  <si>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</si>
  <si>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</si>
  <si>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</si>
  <si>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</si>
  <si>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</si>
  <si>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</si>
  <si>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</si>
  <si>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</si>
  <si>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</si>
  <si>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</si>
  <si>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</si>
  <si>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</si>
  <si>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</si>
  <si>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</si>
  <si>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</si>
  <si>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</si>
  <si>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</si>
  <si>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</si>
  <si>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</si>
  <si>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</si>
  <si>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</si>
  <si>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</si>
  <si>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</si>
  <si>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</si>
  <si>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</si>
  <si>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</si>
  <si>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</si>
  <si>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</si>
  <si>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</si>
  <si>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</si>
  <si>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</si>
  <si>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</si>
  <si>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</si>
  <si>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</si>
  <si>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</si>
  <si>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</si>
  <si>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</si>
  <si>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</si>
  <si>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</si>
  <si>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</si>
  <si>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</si>
  <si>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</si>
  <si>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</si>
  <si>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</si>
  <si>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</si>
  <si>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</si>
  <si>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</si>
  <si>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</si>
  <si>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</si>
  <si>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</si>
  <si>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</si>
  <si>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</si>
  <si>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</si>
  <si>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</si>
  <si>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</si>
  <si>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</si>
  <si>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</si>
  <si>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</si>
  <si>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</si>
  <si>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</si>
  <si>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</si>
  <si>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</si>
  <si>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</si>
  <si>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</si>
  <si>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</si>
  <si>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</si>
  <si>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</si>
  <si>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</si>
  <si>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</si>
  <si>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</si>
  <si>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</si>
  <si>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</si>
  <si>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</si>
  <si>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</si>
  <si>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</si>
  <si>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</si>
  <si>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</si>
  <si>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</si>
  <si>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</si>
  <si>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</si>
  <si>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</si>
  <si>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</si>
  <si>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</si>
  <si>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</si>
  <si>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</si>
  <si>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</si>
  <si>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</si>
  <si>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</si>
  <si>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</si>
  <si>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</si>
  <si>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</si>
  <si>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</si>
  <si>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</si>
  <si>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</si>
  <si>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</si>
  <si>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</si>
  <si>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</si>
  <si>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</si>
  <si>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</si>
  <si>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</si>
  <si>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</si>
  <si>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</si>
  <si>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</si>
  <si>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</si>
  <si>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</si>
  <si>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</si>
  <si>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</si>
  <si>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</si>
  <si>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</si>
  <si>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</si>
  <si>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</si>
  <si>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</si>
  <si>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</si>
  <si>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</si>
  <si>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</si>
  <si>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</si>
  <si>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</si>
  <si>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</si>
  <si>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</si>
  <si>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</si>
  <si>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</si>
  <si>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</si>
  <si>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</si>
  <si>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</si>
  <si>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</si>
  <si>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</si>
  <si>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</si>
  <si>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</si>
  <si>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</si>
  <si>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</si>
  <si>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</si>
  <si>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</si>
  <si>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</si>
  <si>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</si>
  <si>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</si>
  <si>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</si>
  <si>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</si>
  <si>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</si>
  <si>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</si>
  <si>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</si>
  <si>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</si>
  <si>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</si>
  <si>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</si>
  <si>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</si>
  <si>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</si>
  <si>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</si>
  <si>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</si>
  <si>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</si>
  <si>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</si>
  <si>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</si>
  <si>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</si>
  <si>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</si>
  <si>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</si>
  <si>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</si>
  <si>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</si>
  <si>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</si>
  <si>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</si>
  <si>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</si>
  <si>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</si>
  <si>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</si>
  <si>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</si>
  <si>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</si>
  <si>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</si>
  <si>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</si>
  <si>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</si>
  <si>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</si>
  <si>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</si>
  <si>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</si>
  <si>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</si>
  <si>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</si>
  <si>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</si>
  <si>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</si>
  <si>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</si>
  <si>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</si>
  <si>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</si>
  <si>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</si>
  <si>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</si>
  <si>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</si>
  <si>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</si>
  <si>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</si>
  <si>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</si>
  <si>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</si>
  <si>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</si>
  <si>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</si>
  <si>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</si>
  <si>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</si>
  <si>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</si>
  <si>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</si>
  <si>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</si>
  <si>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</si>
  <si>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</si>
  <si>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</si>
  <si>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</si>
  <si>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</si>
  <si>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</si>
  <si>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</si>
  <si>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</si>
  <si>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</si>
  <si>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</si>
  <si>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</si>
  <si>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</si>
  <si>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</si>
  <si>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</si>
  <si>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</si>
  <si>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</si>
  <si>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</si>
  <si>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</si>
  <si>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</si>
  <si>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</si>
  <si>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</si>
  <si>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</si>
  <si>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</si>
  <si>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</si>
  <si>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</si>
  <si>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</si>
  <si>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</si>
  <si>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</si>
  <si>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</si>
  <si>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</si>
  <si>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</si>
  <si>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</si>
  <si>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</si>
  <si>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</si>
  <si>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</si>
  <si>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</si>
  <si>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</si>
  <si>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</si>
  <si>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</si>
  <si>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</si>
  <si>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</si>
  <si>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</si>
  <si>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</si>
  <si>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</si>
  <si>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</si>
  <si>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</si>
  <si>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</si>
  <si>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</si>
  <si>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</si>
  <si>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</si>
  <si>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</si>
  <si>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</si>
  <si>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</si>
  <si>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</si>
  <si>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</si>
  <si>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</si>
  <si>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</si>
  <si>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</si>
  <si>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</si>
  <si>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</si>
  <si>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</si>
  <si>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</si>
  <si>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</si>
  <si>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</si>
  <si>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</si>
  <si>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</si>
  <si>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</si>
  <si>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</si>
  <si>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</si>
  <si>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</si>
  <si>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</si>
  <si>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</si>
  <si>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</si>
  <si>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</si>
  <si>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</si>
  <si>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</si>
  <si>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</si>
  <si>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</si>
  <si>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</si>
  <si>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</si>
  <si>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</si>
  <si>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</si>
  <si>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</si>
  <si>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</si>
  <si>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</si>
  <si>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</si>
  <si>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</si>
  <si>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</si>
  <si>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</si>
  <si>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</si>
  <si>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</si>
  <si>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</si>
  <si>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</si>
  <si>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</si>
  <si>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</si>
  <si>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</si>
  <si>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</si>
  <si>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</si>
  <si>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</si>
  <si>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</si>
  <si>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</si>
  <si>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</si>
  <si>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</si>
  <si>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</si>
  <si>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</si>
  <si>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</si>
  <si>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</si>
  <si>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</si>
  <si>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</si>
  <si>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</si>
  <si>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</si>
  <si>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</si>
  <si>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</si>
  <si>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</si>
  <si>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</si>
  <si>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</si>
  <si>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</si>
  <si>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</si>
  <si>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</si>
  <si>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</si>
  <si>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</si>
  <si>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</si>
  <si>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</si>
  <si>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</si>
  <si>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</si>
  <si>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</si>
  <si>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</si>
  <si>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</si>
  <si>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</si>
  <si>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</si>
  <si>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</si>
  <si>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</si>
  <si>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</si>
  <si>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</si>
  <si>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</si>
  <si>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</si>
  <si>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</si>
  <si>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</si>
  <si>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</si>
  <si>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</si>
  <si>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</si>
  <si>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</si>
  <si>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</si>
  <si>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</si>
  <si>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</si>
  <si>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</si>
  <si>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</si>
  <si>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</si>
  <si>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</si>
  <si>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</si>
  <si>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</si>
  <si>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</si>
  <si>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</si>
  <si>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</si>
  <si>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</si>
  <si>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</si>
  <si>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</si>
  <si>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</si>
  <si>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</si>
  <si>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</si>
  <si>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</si>
  <si>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</si>
  <si>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</si>
  <si>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</si>
  <si>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</si>
  <si>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</si>
  <si>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</si>
  <si>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</si>
  <si>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</si>
  <si>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</si>
  <si>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</si>
  <si>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</si>
  <si>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</si>
  <si>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</si>
  <si>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</si>
  <si>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</si>
  <si>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</si>
  <si>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</si>
  <si>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</si>
  <si>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</si>
  <si>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</si>
  <si>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</si>
  <si>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</si>
  <si>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</si>
  <si>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</si>
  <si>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</si>
  <si>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</si>
  <si>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</si>
  <si>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</si>
  <si>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</si>
  <si>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</si>
  <si>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</si>
  <si>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</si>
  <si>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</si>
  <si>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</si>
  <si>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</si>
  <si>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</si>
  <si>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</si>
  <si>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</si>
  <si>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</si>
  <si>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</si>
  <si>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</si>
  <si>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</si>
  <si>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</si>
  <si>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</si>
  <si>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</si>
  <si>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</si>
  <si>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</si>
  <si>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</si>
  <si>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</si>
  <si>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</si>
  <si>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</si>
  <si>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</si>
  <si>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</si>
  <si>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</si>
  <si>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</si>
  <si>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</si>
  <si>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</si>
  <si>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</si>
  <si>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</si>
  <si>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</si>
  <si>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</si>
  <si>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</si>
  <si>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</si>
  <si>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</si>
  <si>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</si>
  <si>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</si>
  <si>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</si>
  <si>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</si>
  <si>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</si>
  <si>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</si>
  <si>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</si>
  <si>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</si>
  <si>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</si>
  <si>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</si>
  <si>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</si>
  <si>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</si>
  <si>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</si>
  <si>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</si>
  <si>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</si>
  <si>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</si>
  <si>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</si>
  <si>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</si>
  <si>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</si>
  <si>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</si>
  <si>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</si>
  <si>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</si>
  <si>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</si>
  <si>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</si>
  <si>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</si>
  <si>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</si>
  <si>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</si>
  <si>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</si>
  <si>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</si>
  <si>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</si>
  <si>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</si>
  <si>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</si>
  <si>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</si>
  <si>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</si>
  <si>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</si>
  <si>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</si>
  <si>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</si>
  <si>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</si>
  <si>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</si>
  <si>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</si>
  <si>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</si>
  <si>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</si>
  <si>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</si>
  <si>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</si>
  <si>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</si>
  <si>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</si>
  <si>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</si>
  <si>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</si>
  <si>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</si>
  <si>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</si>
  <si>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</si>
  <si>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</si>
  <si>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</si>
  <si>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</si>
  <si>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</si>
  <si>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</si>
  <si>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</si>
  <si>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</si>
  <si>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</si>
  <si>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</si>
  <si>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</si>
  <si>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</si>
  <si>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</si>
  <si>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</si>
  <si>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</si>
  <si>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</si>
  <si>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</si>
  <si>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</si>
  <si>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</si>
  <si>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</si>
  <si>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</si>
  <si>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</si>
  <si>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</si>
  <si>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</si>
  <si>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</si>
  <si>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</si>
  <si>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</si>
  <si>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</si>
  <si>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</si>
  <si>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</si>
  <si>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</si>
  <si>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</si>
  <si>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</si>
  <si>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</si>
  <si>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</si>
  <si>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</si>
  <si>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</si>
  <si>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</si>
  <si>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</si>
  <si>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</si>
  <si>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</si>
  <si>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</si>
  <si>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</si>
  <si>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</si>
  <si>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</si>
  <si>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</si>
  <si>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</si>
  <si>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</si>
  <si>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</si>
  <si>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</si>
  <si>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</si>
  <si>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</si>
  <si>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</si>
  <si>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</si>
  <si>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</si>
  <si>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</si>
  <si>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</si>
  <si>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</si>
  <si>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</si>
  <si>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</si>
  <si>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</si>
  <si>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</si>
  <si>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</si>
  <si>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</si>
  <si>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</si>
  <si>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</si>
  <si>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</si>
  <si>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</si>
  <si>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</si>
  <si>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</si>
  <si>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</si>
  <si>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</si>
  <si>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</si>
  <si>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</si>
  <si>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</si>
  <si>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</si>
  <si>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</si>
  <si>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</si>
  <si>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</si>
  <si>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</si>
  <si>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</si>
  <si>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</si>
  <si>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</si>
  <si>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</si>
  <si>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</si>
  <si>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</si>
  <si>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</si>
  <si>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</si>
  <si>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</si>
  <si>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</si>
  <si>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</si>
  <si>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</si>
  <si>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</si>
  <si>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</si>
  <si>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</si>
  <si>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</si>
  <si>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</si>
  <si>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</si>
  <si>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</si>
  <si>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</si>
  <si>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</si>
  <si>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</si>
  <si>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</si>
  <si>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</si>
  <si>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</si>
  <si>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</si>
  <si>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</si>
  <si>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</si>
  <si>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</si>
  <si>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</si>
  <si>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</si>
  <si>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</si>
  <si>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</si>
  <si>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</si>
  <si>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</si>
  <si>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</si>
  <si>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</si>
  <si>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</si>
  <si>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</si>
  <si>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</si>
  <si>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</si>
  <si>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</si>
  <si>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</si>
  <si>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</si>
  <si>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</si>
  <si>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</si>
  <si>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</si>
  <si>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</si>
  <si>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</si>
  <si>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</si>
  <si>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</si>
  <si>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</si>
  <si>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</si>
  <si>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</si>
  <si>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</si>
  <si>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</si>
  <si>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</si>
  <si>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</si>
  <si>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</si>
  <si>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</si>
  <si>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</si>
  <si>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</si>
  <si>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</si>
  <si>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</si>
  <si>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</si>
  <si>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</si>
  <si>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</si>
  <si>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</si>
  <si>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</si>
  <si>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</si>
  <si>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</si>
  <si>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</si>
  <si>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</si>
  <si>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</si>
  <si>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</si>
  <si>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</si>
  <si>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</si>
  <si>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</si>
  <si>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</si>
  <si>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</si>
  <si>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</si>
  <si>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</si>
  <si>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</si>
  <si>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</si>
  <si>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</si>
  <si>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</si>
  <si>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</si>
  <si>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</si>
  <si>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</si>
  <si>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</si>
  <si>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</si>
  <si>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</si>
  <si>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</si>
  <si>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</si>
  <si>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</si>
  <si>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</si>
  <si>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</si>
  <si>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</si>
  <si>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</si>
  <si>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</si>
  <si>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</si>
  <si>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</si>
  <si>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</si>
  <si>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</si>
  <si>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</si>
  <si>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</si>
  <si>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</si>
  <si>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</si>
  <si>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</si>
  <si>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</si>
  <si>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</si>
  <si>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</si>
  <si>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</si>
  <si>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</si>
  <si>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</si>
  <si>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</si>
  <si>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</si>
  <si>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</si>
  <si>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</si>
  <si>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</si>
  <si>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</si>
  <si>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</si>
  <si>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</si>
  <si>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</si>
  <si>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</si>
  <si>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</si>
  <si>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</si>
  <si>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</si>
  <si>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</si>
  <si>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</si>
  <si>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</si>
  <si>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</si>
  <si>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</si>
  <si>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</si>
  <si>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</si>
  <si>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</si>
  <si>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</si>
  <si>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</si>
  <si>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</si>
  <si>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</si>
  <si>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</si>
  <si>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</si>
  <si>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</si>
  <si>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</si>
  <si>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</si>
  <si>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</si>
  <si>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</si>
  <si>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</si>
  <si>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</si>
  <si>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</si>
  <si>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</si>
  <si>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</si>
  <si>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</si>
  <si>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</si>
  <si>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</si>
  <si>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</si>
  <si>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</si>
  <si>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</si>
  <si>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</si>
  <si>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</si>
  <si>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</si>
  <si>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</si>
  <si>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</si>
  <si>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</si>
  <si>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</si>
  <si>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</si>
  <si>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</si>
  <si>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</si>
  <si>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</si>
  <si>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</si>
  <si>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</si>
  <si>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</si>
  <si>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</si>
  <si>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</si>
  <si>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</si>
  <si>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</si>
  <si>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</si>
  <si>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</si>
  <si>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</si>
  <si>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</si>
  <si>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</si>
  <si>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</si>
  <si>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</si>
  <si>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</si>
  <si>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</si>
  <si>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</si>
  <si>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</si>
  <si>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</si>
  <si>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</si>
  <si>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</si>
  <si>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</si>
  <si>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</si>
  <si>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</si>
  <si>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</si>
  <si>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</si>
  <si>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</si>
  <si>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</si>
  <si>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</si>
  <si>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</si>
  <si>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</si>
  <si>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</si>
  <si>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</si>
  <si>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</si>
  <si>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</si>
  <si>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</si>
  <si>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</si>
  <si>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</si>
  <si>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</si>
  <si>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</si>
  <si>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</si>
  <si>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</si>
  <si>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</si>
  <si>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</si>
  <si>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</si>
  <si>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</si>
  <si>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</si>
  <si>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</si>
  <si>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</si>
  <si>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</si>
  <si>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</si>
  <si>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</si>
  <si>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</si>
  <si>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</si>
  <si>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</si>
  <si>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</si>
  <si>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</si>
  <si>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</si>
  <si>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</si>
  <si>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</si>
  <si>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</si>
  <si>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</si>
  <si>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</si>
  <si>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</si>
  <si>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</si>
  <si>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</si>
  <si>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</si>
  <si>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</si>
  <si>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</si>
  <si>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</si>
  <si>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</si>
  <si>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</si>
  <si>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</si>
  <si>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</si>
  <si>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</si>
  <si>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</si>
  <si>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</si>
  <si>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</si>
  <si>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</si>
  <si>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</si>
  <si>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</si>
  <si>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</si>
  <si>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</si>
  <si>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</si>
  <si>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</si>
  <si>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</si>
  <si>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</si>
  <si>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</si>
  <si>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</si>
  <si>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</si>
  <si>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</si>
  <si>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</si>
  <si>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</si>
  <si>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</si>
  <si>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</si>
  <si>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</si>
  <si>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</si>
  <si>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</si>
  <si>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</si>
  <si>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</si>
  <si>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</si>
  <si>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</si>
  <si>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</si>
  <si>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</si>
  <si>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</si>
  <si>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</si>
  <si>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</si>
  <si>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</si>
  <si>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</si>
  <si>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</si>
  <si>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</si>
  <si>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</si>
  <si>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</si>
  <si>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</si>
  <si>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</si>
  <si>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</si>
  <si>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</si>
  <si>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</si>
  <si>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</si>
  <si>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</si>
  <si>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</si>
  <si>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</si>
  <si>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</si>
  <si>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</si>
  <si>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</si>
  <si>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</si>
  <si>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</si>
  <si>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</si>
  <si>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</si>
  <si>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</si>
  <si>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</si>
  <si>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</si>
  <si>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</si>
  <si>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</si>
  <si>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</si>
  <si>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</si>
  <si>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</si>
  <si>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</si>
  <si>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</si>
  <si>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</si>
  <si>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</si>
  <si>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</si>
  <si>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</si>
  <si>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</si>
  <si>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</si>
  <si>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</si>
  <si>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</si>
  <si>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</si>
  <si>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</si>
  <si>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</si>
  <si>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</si>
  <si>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</si>
  <si>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</si>
  <si>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</si>
  <si>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</si>
  <si>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</si>
  <si>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</si>
  <si>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</si>
  <si>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</si>
  <si>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</si>
  <si>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</si>
  <si>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</si>
  <si>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</si>
  <si>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</si>
  <si>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</si>
  <si>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</si>
  <si>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</si>
  <si>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</si>
  <si>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</si>
  <si>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</si>
  <si>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</si>
  <si>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</si>
  <si>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</si>
  <si>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</si>
  <si>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</si>
  <si>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</si>
  <si>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</si>
  <si>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</si>
  <si>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</si>
  <si>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</si>
  <si>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</si>
  <si>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</si>
  <si>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</si>
  <si>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</si>
  <si>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</si>
  <si>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</si>
  <si>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</si>
  <si>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</si>
  <si>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</si>
  <si>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</si>
  <si>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</si>
  <si>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</si>
  <si>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</si>
  <si>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</si>
  <si>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</si>
  <si>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</si>
  <si>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</si>
  <si>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</si>
  <si>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</si>
  <si>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</si>
  <si>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</si>
  <si>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</si>
  <si>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</si>
  <si>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</si>
  <si>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</si>
  <si>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</si>
  <si>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</si>
  <si>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</si>
  <si>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</si>
  <si>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</si>
  <si>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</si>
  <si>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</si>
  <si>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</si>
  <si>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</si>
  <si>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</si>
  <si>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</si>
  <si>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</si>
  <si>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</si>
  <si>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</si>
  <si>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</si>
  <si>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</si>
  <si>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</si>
  <si>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</si>
  <si>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</si>
  <si>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</si>
  <si>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</si>
  <si>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</si>
  <si>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</si>
  <si>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</si>
  <si>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</si>
  <si>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</si>
  <si>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</si>
  <si>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</si>
  <si>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</si>
  <si>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</si>
  <si>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</si>
  <si>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</si>
  <si>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</si>
  <si>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</si>
  <si>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</si>
  <si>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</si>
  <si>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</si>
  <si>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</si>
  <si>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</si>
  <si>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</si>
  <si>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</si>
  <si>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</si>
  <si>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</si>
  <si>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</si>
  <si>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</si>
  <si>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</si>
  <si>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</si>
  <si>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</si>
  <si>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</si>
  <si>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</si>
  <si>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</si>
  <si>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</si>
  <si>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</si>
  <si>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</si>
  <si>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</si>
  <si>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</si>
  <si>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</si>
  <si>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</si>
  <si>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</si>
  <si>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</si>
  <si>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</si>
  <si>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</si>
  <si>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</si>
  <si>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</si>
  <si>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</si>
  <si>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</si>
  <si>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</si>
  <si>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</si>
  <si>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</si>
  <si>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</si>
  <si>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</si>
  <si>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</si>
  <si>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</si>
  <si>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</si>
  <si>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</si>
  <si>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</si>
  <si>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</si>
  <si>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</si>
  <si>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</si>
  <si>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</si>
  <si>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</si>
  <si>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</si>
  <si>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</si>
  <si>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</si>
  <si>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</si>
  <si>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</si>
  <si>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</si>
  <si>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</si>
  <si>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</si>
  <si>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</si>
  <si>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</si>
  <si>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</si>
  <si>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</si>
  <si>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</si>
  <si>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</si>
  <si>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</si>
  <si>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</si>
  <si>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</si>
  <si>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</si>
  <si>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</si>
  <si>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</si>
  <si>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</si>
  <si>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</si>
  <si>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</si>
  <si>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</si>
  <si>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</si>
  <si>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</si>
  <si>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</si>
  <si>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</si>
  <si>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</si>
  <si>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</si>
  <si>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</si>
  <si>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</si>
  <si>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</si>
  <si>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</si>
  <si>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</si>
  <si>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</si>
  <si>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</si>
  <si>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</si>
  <si>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</si>
  <si>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</si>
  <si>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</si>
  <si>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</si>
  <si>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</si>
  <si>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</si>
  <si>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</si>
  <si>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</si>
  <si>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</si>
  <si>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</si>
  <si>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</si>
  <si>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</si>
  <si>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</si>
  <si>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</si>
  <si>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</si>
  <si>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</si>
  <si>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</si>
  <si>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</si>
  <si>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</si>
  <si>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</si>
  <si>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</si>
  <si>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</si>
  <si>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</si>
  <si>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</si>
  <si>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</si>
  <si>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</si>
  <si>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</si>
  <si>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</si>
  <si>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</si>
  <si>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</si>
  <si>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</si>
  <si>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</si>
  <si>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</si>
  <si>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</si>
  <si>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</si>
  <si>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</si>
  <si>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</si>
  <si>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</si>
  <si>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</si>
  <si>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</si>
  <si>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</si>
  <si>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</si>
  <si>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</si>
  <si>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</si>
  <si>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</si>
  <si>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</si>
  <si>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</si>
  <si>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</si>
  <si>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</si>
  <si>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</si>
  <si>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</si>
  <si>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</si>
  <si>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</si>
  <si>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</si>
  <si>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</si>
  <si>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</si>
  <si>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</si>
  <si>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</si>
  <si>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</si>
  <si>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</si>
  <si>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</si>
  <si>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</si>
  <si>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</si>
  <si>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</si>
  <si>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</si>
  <si>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</si>
  <si>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</si>
  <si>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</si>
  <si>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</si>
  <si>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</si>
  <si>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</si>
  <si>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</si>
  <si>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</si>
  <si>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</si>
  <si>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</si>
  <si>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</si>
  <si>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</si>
  <si>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</si>
  <si>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</si>
  <si>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</si>
  <si>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</si>
  <si>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</si>
  <si>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</si>
  <si>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</si>
  <si>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</si>
  <si>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</si>
  <si>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</si>
  <si>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</si>
  <si>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</si>
  <si>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</si>
  <si>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</si>
  <si>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</si>
  <si>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</si>
  <si>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</si>
  <si>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</si>
  <si>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</si>
  <si>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</si>
  <si>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</si>
  <si>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</si>
  <si>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</si>
  <si>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</si>
  <si>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</si>
  <si>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</si>
  <si>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</si>
  <si>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</si>
  <si>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</si>
  <si>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</si>
  <si>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</si>
  <si>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</si>
  <si>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</si>
  <si>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</si>
  <si>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</si>
  <si>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</si>
  <si>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</si>
  <si>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</si>
  <si>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</si>
  <si>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</si>
  <si>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</si>
  <si>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</si>
  <si>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</si>
  <si>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</si>
  <si>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</si>
  <si>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</si>
  <si>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</si>
  <si>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</si>
  <si>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</si>
  <si>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</si>
  <si>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</si>
  <si>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</si>
  <si>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</si>
  <si>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</si>
  <si>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</si>
  <si>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</si>
  <si>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</si>
  <si>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</si>
  <si>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</si>
  <si>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</si>
  <si>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</si>
  <si>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</si>
  <si>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</si>
  <si>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</si>
  <si>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</si>
  <si>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</si>
  <si>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</si>
  <si>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</si>
  <si>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</si>
  <si>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</si>
  <si>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</si>
  <si>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</si>
  <si>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</si>
  <si>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</si>
  <si>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</si>
  <si>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</si>
  <si>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</si>
  <si>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</si>
  <si>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</si>
  <si>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</si>
  <si>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</si>
  <si>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</si>
  <si>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</si>
  <si>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</si>
  <si>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</si>
  <si>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</si>
  <si>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</si>
  <si>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</si>
  <si>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</si>
  <si>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</si>
  <si>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</si>
  <si>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</si>
  <si>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</si>
  <si>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</si>
  <si>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</si>
  <si>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</si>
  <si>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</si>
  <si>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</si>
  <si>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</si>
  <si>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</si>
  <si>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</si>
  <si>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</si>
  <si>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</si>
  <si>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</si>
  <si>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</si>
  <si>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</si>
  <si>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</si>
  <si>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</si>
  <si>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</si>
  <si>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</si>
  <si>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</si>
  <si>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</si>
  <si>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</si>
  <si>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</si>
  <si>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</si>
  <si>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</si>
  <si>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</si>
  <si>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</si>
  <si>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</si>
  <si>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</si>
  <si>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</si>
  <si>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</si>
  <si>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</si>
  <si>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</si>
  <si>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</si>
  <si>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</si>
  <si>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</si>
  <si>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</si>
  <si>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</si>
  <si>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</si>
  <si>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</si>
  <si>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</si>
  <si>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</si>
  <si>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</si>
  <si>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</si>
  <si>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</si>
  <si>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</si>
  <si>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</si>
  <si>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</si>
  <si>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</si>
  <si>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</si>
  <si>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</si>
  <si>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</si>
  <si>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</si>
  <si>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</si>
  <si>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</si>
  <si>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</si>
  <si>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</si>
  <si>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</si>
  <si>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</si>
  <si>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</si>
  <si>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</si>
  <si>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</si>
  <si>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</si>
  <si>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</si>
  <si>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</si>
  <si>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</si>
  <si>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</si>
  <si>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</si>
  <si>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</si>
  <si>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</si>
  <si>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</si>
  <si>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</si>
  <si>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</si>
  <si>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</si>
  <si>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</si>
  <si>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</si>
  <si>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</si>
  <si>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</si>
  <si>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</si>
  <si>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</si>
  <si>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</si>
  <si>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</si>
  <si>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</si>
  <si>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</si>
  <si>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</si>
  <si>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</si>
  <si>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</si>
  <si>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</si>
  <si>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</si>
  <si>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</si>
  <si>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</si>
  <si>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</si>
  <si>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</si>
  <si>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</si>
  <si>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</si>
  <si>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</si>
  <si>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</si>
  <si>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</si>
  <si>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</si>
  <si>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</si>
  <si>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</si>
  <si>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</si>
  <si>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</si>
  <si>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</si>
  <si>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</si>
  <si>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</si>
  <si>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</si>
  <si>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</si>
  <si>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</si>
  <si>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</si>
  <si>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</si>
  <si>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</si>
  <si>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</si>
  <si>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</si>
  <si>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</si>
  <si>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</si>
  <si>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</si>
  <si>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</si>
  <si>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</si>
  <si>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</si>
  <si>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</si>
  <si>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</si>
  <si>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</si>
  <si>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</si>
  <si>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</si>
  <si>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</si>
  <si>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</si>
  <si>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</si>
  <si>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</si>
  <si>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</si>
  <si>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</si>
  <si>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</si>
  <si>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</si>
  <si>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</si>
  <si>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</si>
  <si>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</si>
  <si>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</si>
  <si>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</si>
  <si>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</si>
  <si>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</si>
  <si>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</si>
  <si>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</si>
  <si>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</si>
  <si>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</si>
  <si>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</si>
  <si>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</si>
  <si>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</si>
  <si>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</si>
  <si>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</si>
  <si>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</si>
  <si>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</si>
  <si>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</si>
  <si>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</si>
  <si>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</si>
  <si>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</si>
  <si>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</si>
  <si>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</si>
  <si>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</si>
  <si>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</si>
  <si>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</si>
  <si>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</si>
  <si>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</si>
  <si>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</si>
  <si>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</si>
  <si>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</si>
  <si>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</si>
  <si>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</si>
  <si>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</si>
  <si>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</si>
  <si>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</si>
  <si>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</si>
  <si>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</si>
  <si>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</si>
  <si>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</si>
  <si>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</si>
  <si>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</si>
  <si>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</si>
  <si>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</si>
  <si>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</si>
  <si>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</si>
  <si>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</si>
  <si>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</si>
  <si>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</si>
  <si>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</si>
  <si>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</si>
  <si>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</si>
  <si>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</si>
  <si>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</si>
  <si>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</si>
  <si>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</si>
  <si>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</si>
  <si>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</si>
  <si>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</si>
  <si>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</si>
  <si>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</si>
  <si>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</si>
  <si>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</si>
  <si>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</si>
  <si>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</si>
  <si>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</si>
  <si>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</si>
  <si>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</si>
  <si>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</si>
  <si>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</si>
  <si>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</si>
  <si>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</si>
  <si>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</si>
  <si>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</si>
  <si>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</si>
  <si>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</si>
  <si>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</si>
  <si>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</si>
  <si>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</si>
  <si>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</si>
  <si>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</si>
  <si>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</si>
  <si>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</si>
  <si>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</si>
  <si>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</si>
  <si>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</si>
  <si>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</si>
  <si>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</si>
  <si>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</si>
  <si>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</si>
  <si>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</si>
  <si>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</si>
  <si>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</si>
  <si>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</si>
  <si>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</si>
  <si>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</si>
  <si>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</si>
  <si>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</si>
  <si>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</si>
  <si>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</si>
  <si>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</si>
  <si>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</si>
  <si>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</si>
  <si>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</si>
  <si>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</si>
  <si>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</si>
  <si>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</si>
  <si>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</si>
  <si>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</si>
  <si>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</si>
  <si>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</si>
  <si>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</si>
  <si>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</si>
  <si>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</si>
  <si>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</si>
  <si>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</si>
  <si>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</si>
  <si>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</si>
  <si>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</si>
  <si>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</si>
  <si>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</si>
  <si>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</si>
  <si>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</si>
  <si>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</si>
  <si>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</si>
  <si>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</si>
  <si>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</si>
  <si>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</si>
  <si>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</si>
  <si>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</si>
  <si>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</si>
  <si>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</si>
  <si>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</si>
  <si>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</si>
  <si>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</si>
  <si>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</si>
  <si>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</si>
  <si>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</si>
  <si>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</si>
  <si>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</si>
  <si>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</si>
  <si>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</si>
  <si>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</si>
  <si>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</si>
  <si>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</si>
  <si>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</si>
  <si>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</si>
  <si>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</si>
  <si>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</si>
  <si>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</si>
  <si>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</si>
  <si>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</si>
  <si>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</si>
  <si>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</si>
  <si>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</si>
  <si>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</si>
  <si>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</si>
  <si>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</si>
  <si>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</si>
  <si>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</si>
  <si>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</si>
  <si>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</si>
  <si>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</si>
  <si>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</si>
  <si>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</si>
  <si>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</si>
  <si>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</si>
  <si>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</si>
  <si>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</si>
  <si>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</si>
  <si>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</si>
  <si>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</si>
  <si>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</si>
  <si>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</si>
  <si>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</si>
  <si>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</si>
  <si>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</si>
  <si>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</si>
  <si>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</si>
  <si>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</si>
  <si>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</si>
  <si>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</si>
  <si>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</si>
  <si>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</si>
  <si>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</si>
  <si>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</si>
  <si>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</si>
  <si>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</si>
  <si>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</si>
  <si>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</si>
  <si>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</si>
  <si>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</si>
  <si>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</si>
  <si>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</si>
  <si>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</si>
  <si>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</si>
  <si>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</si>
  <si>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</si>
  <si>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</si>
  <si>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</si>
  <si>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</si>
  <si>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</si>
  <si>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</si>
  <si>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</si>
  <si>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</si>
  <si>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</si>
  <si>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</si>
  <si>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</si>
  <si>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</si>
  <si>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</si>
  <si>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</si>
  <si>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</si>
  <si>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</si>
  <si>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</si>
  <si>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</si>
  <si>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</si>
  <si>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</si>
  <si>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</si>
  <si>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</si>
  <si>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</si>
  <si>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</si>
  <si>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</si>
  <si>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</si>
  <si>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</si>
  <si>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</si>
  <si>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</si>
  <si>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</si>
  <si>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</si>
  <si>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</si>
  <si>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</si>
  <si>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</si>
  <si>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</si>
  <si>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</si>
  <si>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</si>
  <si>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</si>
  <si>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</si>
  <si>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</si>
  <si>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</si>
  <si>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</si>
  <si>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</si>
  <si>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</si>
  <si>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</si>
  <si>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</si>
  <si>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</si>
  <si>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</si>
  <si>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</si>
  <si>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</si>
  <si>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</si>
  <si>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</si>
  <si>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</si>
  <si>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</si>
  <si>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</si>
  <si>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</si>
  <si>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</si>
  <si>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</si>
  <si>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</si>
  <si>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</si>
  <si>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</si>
  <si>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</si>
  <si>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</si>
  <si>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</si>
  <si>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</si>
  <si>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</si>
  <si>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</si>
  <si>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</si>
  <si>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</si>
  <si>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</si>
  <si>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</si>
  <si>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</si>
  <si>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</si>
  <si>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</si>
  <si>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</si>
  <si>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</si>
  <si>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</si>
  <si>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</si>
  <si>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</si>
  <si>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</si>
  <si>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</si>
  <si>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</si>
  <si>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</si>
  <si>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</si>
  <si>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</si>
  <si>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</si>
  <si>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</si>
  <si>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</si>
  <si>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</si>
  <si>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</si>
  <si>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</si>
  <si>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</si>
  <si>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</si>
  <si>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</si>
  <si>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</si>
  <si>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</si>
  <si>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</si>
  <si>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</si>
  <si>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</si>
  <si>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</si>
  <si>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</si>
  <si>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</si>
  <si>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</si>
  <si>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</si>
  <si>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</si>
  <si>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</si>
  <si>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</si>
  <si>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</si>
  <si>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</si>
  <si>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</si>
  <si>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</si>
  <si>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</si>
  <si>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</si>
  <si>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</si>
  <si>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</si>
  <si>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</si>
  <si>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</si>
  <si>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</si>
  <si>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</si>
  <si>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</si>
  <si>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</si>
  <si>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</si>
  <si>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</si>
  <si>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</si>
  <si>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</si>
  <si>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</si>
  <si>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</si>
  <si>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</si>
  <si>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</si>
  <si>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</si>
  <si>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</si>
  <si>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</si>
  <si>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</si>
  <si>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</si>
  <si>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</si>
  <si>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</si>
  <si>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</si>
  <si>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</si>
  <si>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</si>
  <si>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</si>
  <si>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</si>
  <si>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</si>
  <si>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</si>
  <si>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</si>
  <si>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</si>
  <si>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</si>
  <si>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</si>
  <si>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</si>
  <si>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</si>
  <si>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</si>
  <si>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</si>
  <si>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</si>
  <si>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</si>
  <si>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</si>
  <si>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</si>
  <si>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</si>
  <si>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</si>
  <si>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</si>
  <si>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</si>
  <si>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</si>
  <si>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</si>
  <si>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</si>
  <si>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</si>
  <si>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</si>
  <si>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</si>
  <si>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</si>
  <si>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</si>
  <si>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</si>
  <si>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</si>
  <si>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</si>
  <si>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</si>
  <si>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</si>
  <si>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</si>
  <si>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</si>
  <si>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</si>
  <si>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</si>
  <si>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</si>
  <si>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</si>
  <si>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</si>
  <si>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</si>
  <si>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</si>
  <si>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</si>
  <si>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</si>
  <si>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</si>
  <si>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</si>
  <si>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</si>
  <si>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</si>
  <si>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</si>
  <si>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</si>
  <si>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</si>
  <si>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</si>
  <si>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</si>
  <si>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</si>
  <si>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</si>
  <si>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</si>
  <si>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</si>
  <si>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</si>
  <si>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</si>
  <si>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</si>
  <si>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</si>
  <si>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</si>
  <si>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</si>
  <si>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</si>
  <si>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</si>
  <si>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</si>
  <si>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</si>
  <si>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</si>
  <si>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</si>
  <si>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</si>
  <si>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</si>
  <si>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</si>
  <si>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</si>
  <si>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</si>
  <si>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</si>
  <si>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</si>
  <si>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</si>
  <si>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</si>
  <si>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</si>
  <si>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</si>
  <si>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</si>
  <si>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</si>
  <si>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</si>
  <si>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</si>
  <si>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</si>
  <si>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</si>
  <si>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</si>
  <si>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</si>
  <si>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</si>
  <si>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</si>
  <si>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</si>
  <si>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</si>
  <si>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</si>
  <si>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</si>
  <si>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</si>
  <si>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</si>
  <si>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</si>
  <si>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</si>
  <si>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</si>
  <si>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</si>
  <si>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</si>
  <si>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</si>
  <si>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</si>
  <si>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</si>
  <si>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</si>
  <si>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</si>
  <si>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</si>
  <si>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</si>
  <si>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</si>
  <si>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</si>
  <si>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</si>
  <si>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</si>
  <si>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</si>
  <si>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</si>
  <si>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</si>
  <si>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</si>
  <si>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</si>
  <si>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</si>
  <si>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</si>
  <si>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</si>
  <si>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</si>
  <si>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</si>
  <si>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</si>
  <si>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</si>
  <si>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</si>
  <si>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</si>
  <si>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</si>
  <si>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</si>
  <si>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</si>
  <si>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</si>
  <si>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</si>
  <si>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</si>
  <si>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</si>
  <si>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</si>
  <si>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</si>
  <si>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</si>
  <si>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</si>
  <si>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</si>
  <si>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</si>
  <si>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</si>
  <si>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</si>
  <si>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</si>
  <si>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</si>
  <si>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</si>
  <si>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</si>
  <si>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</si>
  <si>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</si>
  <si>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</si>
  <si>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</si>
  <si>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</si>
  <si>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</si>
  <si>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</si>
  <si>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</si>
  <si>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</si>
  <si>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</si>
  <si>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</si>
  <si>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</si>
  <si>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</si>
  <si>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</si>
  <si>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</si>
  <si>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</si>
  <si>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</si>
  <si>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</si>
  <si>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</si>
  <si>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</si>
  <si>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</si>
  <si>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</si>
  <si>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</si>
  <si>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</si>
  <si>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</si>
  <si>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</si>
  <si>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</si>
  <si>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</si>
  <si>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</si>
  <si>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</si>
  <si>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</si>
  <si>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</si>
  <si>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</si>
  <si>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</si>
  <si>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</si>
  <si>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</si>
  <si>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</si>
  <si>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</si>
  <si>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</si>
  <si>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</si>
  <si>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</si>
  <si>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</si>
  <si>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</si>
  <si>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</si>
  <si>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</si>
  <si>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</si>
  <si>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</si>
  <si>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</si>
  <si>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</si>
  <si>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</si>
  <si>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</si>
  <si>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</si>
  <si>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</si>
  <si>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</si>
  <si>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</si>
  <si>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</si>
  <si>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</si>
  <si>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</si>
  <si>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</si>
  <si>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</si>
  <si>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</si>
  <si>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</si>
  <si>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</si>
  <si>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</si>
  <si>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</si>
  <si>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</si>
  <si>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</si>
  <si>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</si>
  <si>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</si>
  <si>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</si>
  <si>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</si>
  <si>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</si>
  <si>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</si>
  <si>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</si>
  <si>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</si>
  <si>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</si>
  <si>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</si>
  <si>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</si>
  <si>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</si>
  <si>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</si>
  <si>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</si>
  <si>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</si>
  <si>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</si>
  <si>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</si>
  <si>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</si>
  <si>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</si>
  <si>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</si>
  <si>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</si>
  <si>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</si>
  <si>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</si>
  <si>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</si>
  <si>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</si>
  <si>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</si>
  <si>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</si>
  <si>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</si>
  <si>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</si>
  <si>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</si>
  <si>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</si>
  <si>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</si>
  <si>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</si>
  <si>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</si>
  <si>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</si>
  <si>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</si>
  <si>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</si>
  <si>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</si>
  <si>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</si>
  <si>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</si>
  <si>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</si>
  <si>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</si>
  <si>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</si>
  <si>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</si>
  <si>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</si>
  <si>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</si>
  <si>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</si>
  <si>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</si>
  <si>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</si>
  <si>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</si>
  <si>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</si>
  <si>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</si>
  <si>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</si>
  <si>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</si>
  <si>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</si>
  <si>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</si>
  <si>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</si>
  <si>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</si>
  <si>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</si>
  <si>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</si>
  <si>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</si>
  <si>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</si>
  <si>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</si>
  <si>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</si>
  <si>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</si>
  <si>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</si>
  <si>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</si>
  <si>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</si>
  <si>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</si>
  <si>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</si>
  <si>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</si>
  <si>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</si>
  <si>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</si>
  <si>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</si>
  <si>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</si>
  <si>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</si>
  <si>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</si>
  <si>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</si>
  <si>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</si>
  <si>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</si>
  <si>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</si>
  <si>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</si>
  <si>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</si>
  <si>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</si>
  <si>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</si>
  <si>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</si>
  <si>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</si>
  <si>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</si>
  <si>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</si>
  <si>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</si>
  <si>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</si>
  <si>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</si>
  <si>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</si>
  <si>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</si>
  <si>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</si>
  <si>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</si>
  <si>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</si>
  <si>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</si>
  <si>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</si>
  <si>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</si>
  <si>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</si>
  <si>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</si>
  <si>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</si>
  <si>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</si>
  <si>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</si>
  <si>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</si>
  <si>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</si>
  <si>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</si>
  <si>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</si>
  <si>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</si>
  <si>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</si>
  <si>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</si>
  <si>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</si>
  <si>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</si>
  <si>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</si>
  <si>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</si>
  <si>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</si>
  <si>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</si>
  <si>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</si>
  <si>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</si>
  <si>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</si>
  <si>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</si>
  <si>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</si>
  <si>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</si>
  <si>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</si>
  <si>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</si>
  <si>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</si>
  <si>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</si>
  <si>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</si>
  <si>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</si>
  <si>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</si>
  <si>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</si>
  <si>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</si>
  <si>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</si>
  <si>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</si>
  <si>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</si>
  <si>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</si>
  <si>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</si>
  <si>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</si>
  <si>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</si>
  <si>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</si>
  <si>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</si>
  <si>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</si>
  <si>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</si>
  <si>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</si>
  <si>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</si>
  <si>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</si>
  <si>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</si>
  <si>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</si>
  <si>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</si>
  <si>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</si>
  <si>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</si>
  <si>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</si>
  <si>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</si>
  <si>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</si>
  <si>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</si>
  <si>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</si>
  <si>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</si>
  <si>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</si>
  <si>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</si>
  <si>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</si>
  <si>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</si>
  <si>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</si>
  <si>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</si>
  <si>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</si>
  <si>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</si>
  <si>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</si>
  <si>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</si>
  <si>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</si>
  <si>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</si>
  <si>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</si>
  <si>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</si>
  <si>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</si>
  <si>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</si>
  <si>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</si>
  <si>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</si>
  <si>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</si>
  <si>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</si>
  <si>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</si>
  <si>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</si>
  <si>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</si>
  <si>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</si>
  <si>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</si>
  <si>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</si>
  <si>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</si>
  <si>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</si>
  <si>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</si>
  <si>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</si>
  <si>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</si>
  <si>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</si>
  <si>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</si>
  <si>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</si>
  <si>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</si>
  <si>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</si>
  <si>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</si>
  <si>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</si>
  <si>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</si>
  <si>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</si>
  <si>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</si>
  <si>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</si>
  <si>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</si>
  <si>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</si>
  <si>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</si>
  <si>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</si>
  <si>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</si>
  <si>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</si>
  <si>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</si>
  <si>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</si>
  <si>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</si>
  <si>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</si>
  <si>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</si>
  <si>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</si>
  <si>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</si>
  <si>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</si>
  <si>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</si>
  <si>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</si>
  <si>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</si>
  <si>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</si>
  <si>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</si>
  <si>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</si>
  <si>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</si>
  <si>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</si>
  <si>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</si>
  <si>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</si>
  <si>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</si>
  <si>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</si>
  <si>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</si>
  <si>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</si>
  <si>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</si>
  <si>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</si>
  <si>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</si>
  <si>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</si>
  <si>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</si>
  <si>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</si>
  <si>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</si>
  <si>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</si>
  <si>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</si>
  <si>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</si>
  <si>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</si>
  <si>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</si>
  <si>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</si>
  <si>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</si>
  <si>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</si>
  <si>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</si>
  <si>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</si>
  <si>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</si>
  <si>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</si>
  <si>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</si>
  <si>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</si>
  <si>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</si>
  <si>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</si>
  <si>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</si>
  <si>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</si>
  <si>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</si>
  <si>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</si>
  <si>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</si>
  <si>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</si>
  <si>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</si>
  <si>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</si>
  <si>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</si>
  <si>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</si>
  <si>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</si>
  <si>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</si>
  <si>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</si>
  <si>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</si>
  <si>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</si>
  <si>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</si>
  <si>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</si>
  <si>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</si>
  <si>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</si>
  <si>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</si>
  <si>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</si>
  <si>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</si>
  <si>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</si>
  <si>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</si>
  <si>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</si>
  <si>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</si>
  <si>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</si>
  <si>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</si>
  <si>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</si>
  <si>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</si>
  <si>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</si>
  <si>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</si>
  <si>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</si>
  <si>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</si>
  <si>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</si>
  <si>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</si>
  <si>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</si>
  <si>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</si>
  <si>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</si>
  <si>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</si>
  <si>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</si>
  <si>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</si>
  <si>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</si>
  <si>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</si>
  <si>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</si>
  <si>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</si>
  <si>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</si>
  <si>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</si>
  <si>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</si>
  <si>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</si>
  <si>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</si>
  <si>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</si>
  <si>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</si>
  <si>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</si>
  <si>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</si>
  <si>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</si>
  <si>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</si>
  <si>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</si>
  <si>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</si>
  <si>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</si>
  <si>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</si>
  <si>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</si>
  <si>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</si>
  <si>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</si>
  <si>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</si>
  <si>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</si>
  <si>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</si>
  <si>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</si>
  <si>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</si>
  <si>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</si>
  <si>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</si>
  <si>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</si>
  <si>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</si>
  <si>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</si>
  <si>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</si>
  <si>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</si>
  <si>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</si>
  <si>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</si>
  <si>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</si>
  <si>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</si>
  <si>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</si>
  <si>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</si>
  <si>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</si>
  <si>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</si>
  <si>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</si>
  <si>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</si>
  <si>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</si>
  <si>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</si>
  <si>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</si>
  <si>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</si>
  <si>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</si>
  <si>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</si>
  <si>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</si>
  <si>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</si>
  <si>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</si>
  <si>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</si>
  <si>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</si>
  <si>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</si>
  <si>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</si>
  <si>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</si>
  <si>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</si>
  <si>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</si>
  <si>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</si>
  <si>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</si>
  <si>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</si>
  <si>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</si>
  <si>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</si>
  <si>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</si>
  <si>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</si>
  <si>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</si>
  <si>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</si>
  <si>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</si>
  <si>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</si>
  <si>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</si>
  <si>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</si>
  <si>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</si>
  <si>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</si>
  <si>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</si>
  <si>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</si>
  <si>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</si>
  <si>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</si>
  <si>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</si>
  <si>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</si>
  <si>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</si>
  <si>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</si>
  <si>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</si>
  <si>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</si>
  <si>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</si>
  <si>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</si>
  <si>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</si>
  <si>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</si>
  <si>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</si>
  <si>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</si>
  <si>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</si>
  <si>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</si>
  <si>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</si>
  <si>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</si>
  <si>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</si>
  <si>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</si>
  <si>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</si>
  <si>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</si>
  <si>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</si>
  <si>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</si>
  <si>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</si>
  <si>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</si>
  <si>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</si>
  <si>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</si>
  <si>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</si>
  <si>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</si>
  <si>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</si>
  <si>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</si>
  <si>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</si>
  <si>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</si>
  <si>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</si>
  <si>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</si>
  <si>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</si>
  <si>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</si>
  <si>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</si>
  <si>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</si>
  <si>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</si>
  <si>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</si>
  <si>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</si>
  <si>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</si>
  <si>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</si>
  <si>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</si>
  <si>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</si>
  <si>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</si>
  <si>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</si>
  <si>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</si>
  <si>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</si>
  <si>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</si>
  <si>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</si>
  <si>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</si>
  <si>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</si>
  <si>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</si>
  <si>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</si>
  <si>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</si>
  <si>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</si>
  <si>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</si>
  <si>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</si>
  <si>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</si>
  <si>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</si>
  <si>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</si>
  <si>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</si>
  <si>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</si>
  <si>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</si>
  <si>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</si>
  <si>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</si>
  <si>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</si>
  <si>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</si>
  <si>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</si>
  <si>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</si>
  <si>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</si>
  <si>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</si>
  <si>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</si>
  <si>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</si>
  <si>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</si>
  <si>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</si>
  <si>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</si>
  <si>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</si>
  <si>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</si>
  <si>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</si>
  <si>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</si>
  <si>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</si>
  <si>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</si>
  <si>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</si>
  <si>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</si>
  <si>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</si>
  <si>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</si>
  <si>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</si>
  <si>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</si>
  <si>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</si>
  <si>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</si>
  <si>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</si>
  <si>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</si>
  <si>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</si>
  <si>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</si>
  <si>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</si>
  <si>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</si>
  <si>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</si>
  <si>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</si>
  <si>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</si>
  <si>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</si>
  <si>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</si>
  <si>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</si>
  <si>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</si>
  <si>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</si>
  <si>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</si>
  <si>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</si>
  <si>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</si>
  <si>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</si>
  <si>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</si>
  <si>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</si>
  <si>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</si>
  <si>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</si>
  <si>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</si>
  <si>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</si>
  <si>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</si>
  <si>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</si>
  <si>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</si>
  <si>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</si>
  <si>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</si>
  <si>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</si>
  <si>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</si>
  <si>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</si>
  <si>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</si>
  <si>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</si>
  <si>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</si>
  <si>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</si>
  <si>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</si>
  <si>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</si>
  <si>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</si>
  <si>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</si>
  <si>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</si>
  <si>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</si>
  <si>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</si>
  <si>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</si>
  <si>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</si>
  <si>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</si>
  <si>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</si>
  <si>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</si>
  <si>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</si>
  <si>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</si>
  <si>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</si>
  <si>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</si>
  <si>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</si>
  <si>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</si>
  <si>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</si>
  <si>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</si>
  <si>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</si>
  <si>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</si>
  <si>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</si>
  <si>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</si>
  <si>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</si>
  <si>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</si>
  <si>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</si>
  <si>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</si>
  <si>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</si>
  <si>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</si>
  <si>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</si>
  <si>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</si>
  <si>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</si>
  <si>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</si>
  <si>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</si>
  <si>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</si>
  <si>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</si>
  <si>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</si>
  <si>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</si>
  <si>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</si>
  <si>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</si>
  <si>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</si>
  <si>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</si>
  <si>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</si>
  <si>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</si>
  <si>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</si>
  <si>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</si>
  <si>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</si>
  <si>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</si>
  <si>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</si>
  <si>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</si>
  <si>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</si>
  <si>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</si>
  <si>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</si>
  <si>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</si>
  <si>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</si>
  <si>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</si>
  <si>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</si>
  <si>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</si>
  <si>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</si>
  <si>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</si>
  <si>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</si>
  <si>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</si>
  <si>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</si>
  <si>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</si>
  <si>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</si>
  <si>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</si>
  <si>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</si>
  <si>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</si>
  <si>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</si>
  <si>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</si>
  <si>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</si>
  <si>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</si>
  <si>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</si>
  <si>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</si>
  <si>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</si>
  <si>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</si>
  <si>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</si>
  <si>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</si>
  <si>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</si>
  <si>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</si>
  <si>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</si>
  <si>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</si>
  <si>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</si>
  <si>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</si>
  <si>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</si>
  <si>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</si>
  <si>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</si>
  <si>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</si>
  <si>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</si>
  <si>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</si>
  <si>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</si>
  <si>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</si>
  <si>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</si>
  <si>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</si>
  <si>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</si>
  <si>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</si>
  <si>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</si>
  <si>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</si>
  <si>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</si>
  <si>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</si>
  <si>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</si>
  <si>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</si>
  <si>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</si>
  <si>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</si>
  <si>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</si>
  <si>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</si>
  <si>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</si>
  <si>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</si>
  <si>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</si>
  <si>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</si>
  <si>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</si>
  <si>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</si>
  <si>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</si>
  <si>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</si>
  <si>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</si>
  <si>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</si>
  <si>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</si>
  <si>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</si>
  <si>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</si>
  <si>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</si>
  <si>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</si>
  <si>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</si>
  <si>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</si>
  <si>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</si>
  <si>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</si>
  <si>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</si>
  <si>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</si>
  <si>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</si>
  <si>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</si>
  <si>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</si>
  <si>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</si>
  <si>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</si>
  <si>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</si>
  <si>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</si>
  <si>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</si>
  <si>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</si>
  <si>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</si>
  <si>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</si>
  <si>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</si>
  <si>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</si>
  <si>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</si>
  <si>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</si>
  <si>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</si>
  <si>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</si>
  <si>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</si>
  <si>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</si>
  <si>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</si>
  <si>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</si>
  <si>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</si>
  <si>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</si>
  <si>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</si>
  <si>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</si>
  <si>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</si>
  <si>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</si>
  <si>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</si>
  <si>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</si>
  <si>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</si>
  <si>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</si>
  <si>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</si>
  <si>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</si>
  <si>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</si>
  <si>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</si>
  <si>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</si>
  <si>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</si>
  <si>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</si>
  <si>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</si>
  <si>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</si>
  <si>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</si>
  <si>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</si>
  <si>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</si>
  <si>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</si>
  <si>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</si>
  <si>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</si>
  <si>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</si>
  <si>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</si>
  <si>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</si>
  <si>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</si>
  <si>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</si>
  <si>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</si>
  <si>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</si>
  <si>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</si>
  <si>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</si>
  <si>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</si>
  <si>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</si>
  <si>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</si>
  <si>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</si>
  <si>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</si>
  <si>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</si>
  <si>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</si>
  <si>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</si>
  <si>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</si>
  <si>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</si>
  <si>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</si>
  <si>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</si>
  <si>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</si>
  <si>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</si>
  <si>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</si>
  <si>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</si>
  <si>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</si>
  <si>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</si>
  <si>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</si>
  <si>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</si>
  <si>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</si>
  <si>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</si>
  <si>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</si>
  <si>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</si>
  <si>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</si>
  <si>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</si>
  <si>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</si>
  <si>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</si>
  <si>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</si>
  <si>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</si>
  <si>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</si>
  <si>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</si>
  <si>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</si>
  <si>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</si>
  <si>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</si>
  <si>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</si>
  <si>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</si>
  <si>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</si>
  <si>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</si>
  <si>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</si>
  <si>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</si>
  <si>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</si>
  <si>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</si>
  <si>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</si>
  <si>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</si>
  <si>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</si>
  <si>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</si>
  <si>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</si>
  <si>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</si>
  <si>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</si>
  <si>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</si>
  <si>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</si>
  <si>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</si>
  <si>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</si>
  <si>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</si>
  <si>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</si>
  <si>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</si>
  <si>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</si>
  <si>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</si>
  <si>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</si>
  <si>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</si>
  <si>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</si>
  <si>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</si>
  <si>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</si>
  <si>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</si>
  <si>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</si>
  <si>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</si>
  <si>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</si>
  <si>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</si>
  <si>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</si>
  <si>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</si>
  <si>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</si>
  <si>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</si>
  <si>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</si>
  <si>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</si>
  <si>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</si>
  <si>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</si>
  <si>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</si>
  <si>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</si>
  <si>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</si>
  <si>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</si>
  <si>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</si>
  <si>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</si>
  <si>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</si>
  <si>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</si>
  <si>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</si>
  <si>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</si>
  <si>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</si>
  <si>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</si>
  <si>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</si>
  <si>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</si>
  <si>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</si>
  <si>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</si>
  <si>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</si>
  <si>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</si>
  <si>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</si>
  <si>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</si>
  <si>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</si>
  <si>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</si>
  <si>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</si>
  <si>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</si>
  <si>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</si>
  <si>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</si>
  <si>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</si>
  <si>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</si>
  <si>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</si>
  <si>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</si>
  <si>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</si>
  <si>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</si>
  <si>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</si>
  <si>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</si>
  <si>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</si>
  <si>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</si>
  <si>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</si>
  <si>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</si>
  <si>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</si>
  <si>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</si>
  <si>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</si>
  <si>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</si>
  <si>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</si>
  <si>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</si>
  <si>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</si>
  <si>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</si>
  <si>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</si>
  <si>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</si>
  <si>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</si>
  <si>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</si>
  <si>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</si>
  <si>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</si>
  <si>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</si>
  <si>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</si>
  <si>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</si>
  <si>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</si>
  <si>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</si>
  <si>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</si>
  <si>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</si>
  <si>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</si>
  <si>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</si>
  <si>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</si>
  <si>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</si>
  <si>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</si>
  <si>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</si>
  <si>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</si>
  <si>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</si>
  <si>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</si>
  <si>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</si>
  <si>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</si>
  <si>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</si>
  <si>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</si>
  <si>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</si>
  <si>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</si>
  <si>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</si>
  <si>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</si>
  <si>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</si>
  <si>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</si>
  <si>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</si>
  <si>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</si>
  <si>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</si>
  <si>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</si>
  <si>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</si>
  <si>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</si>
  <si>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</si>
  <si>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</si>
  <si>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</si>
  <si>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</si>
  <si>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</si>
  <si>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</si>
  <si>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</si>
  <si>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</si>
  <si>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</si>
  <si>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</si>
  <si>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</si>
  <si>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</si>
  <si>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</si>
  <si>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</si>
  <si>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</si>
  <si>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</si>
  <si>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</si>
  <si>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</si>
  <si>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</si>
  <si>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</si>
  <si>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</si>
  <si>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</si>
  <si>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</si>
  <si>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</si>
  <si>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</si>
  <si>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</si>
  <si>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</si>
  <si>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</si>
  <si>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</si>
  <si>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</si>
  <si>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</si>
  <si>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</si>
  <si>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</si>
  <si>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</si>
  <si>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</si>
  <si>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</si>
  <si>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</si>
  <si>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</si>
  <si>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</si>
  <si>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</si>
  <si>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</si>
  <si>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</si>
  <si>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</si>
  <si>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</si>
  <si>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</si>
  <si>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</si>
  <si>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</si>
  <si>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</si>
  <si>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</si>
  <si>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</si>
  <si>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</si>
  <si>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</si>
  <si>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</si>
  <si>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</si>
  <si>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</si>
  <si>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</si>
  <si>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</si>
  <si>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</si>
  <si>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</si>
  <si>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</si>
  <si>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</si>
  <si>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</si>
  <si>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</si>
  <si>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</si>
  <si>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</si>
  <si>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</si>
  <si>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</si>
  <si>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</si>
  <si>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</si>
  <si>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</si>
  <si>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</si>
  <si>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</si>
  <si>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</si>
  <si>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</si>
  <si>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</si>
  <si>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</si>
  <si>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</si>
  <si>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</si>
  <si>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</si>
  <si>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</si>
  <si>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</si>
  <si>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</si>
  <si>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</si>
  <si>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</si>
  <si>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</si>
  <si>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</si>
  <si>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</si>
  <si>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</si>
  <si>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</si>
  <si>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</si>
  <si>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</si>
  <si>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</si>
  <si>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</si>
  <si>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</si>
  <si>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</si>
  <si>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</si>
  <si>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</si>
  <si>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</si>
  <si>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</si>
  <si>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</si>
  <si>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</si>
  <si>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</si>
  <si>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</si>
  <si>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</si>
  <si>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</si>
  <si>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</si>
  <si>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</si>
  <si>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</si>
  <si>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</si>
  <si>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</si>
  <si>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</si>
  <si>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</si>
  <si>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</si>
  <si>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</si>
  <si>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</si>
  <si>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</si>
  <si>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</si>
  <si>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</si>
  <si>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</si>
  <si>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</si>
  <si>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</si>
  <si>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</si>
  <si>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</si>
  <si>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</si>
  <si>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</si>
  <si>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</si>
  <si>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</si>
  <si>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</si>
  <si>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</si>
  <si>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</si>
  <si>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</si>
  <si>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</si>
  <si>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</si>
  <si>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</si>
  <si>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</si>
  <si>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</si>
  <si>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</si>
  <si>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</si>
  <si>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</si>
  <si>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</si>
  <si>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</si>
  <si>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</si>
  <si>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</si>
  <si>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</si>
  <si>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</si>
  <si>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</si>
  <si>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</si>
  <si>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</si>
  <si>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</si>
  <si>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</si>
  <si>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</si>
  <si>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</si>
  <si>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</si>
  <si>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</si>
  <si>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</si>
  <si>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</si>
  <si>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</si>
  <si>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</si>
  <si>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</si>
  <si>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</si>
  <si>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</si>
  <si>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</si>
  <si>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</si>
  <si>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</si>
  <si>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</si>
  <si>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</si>
  <si>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</si>
  <si>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</si>
  <si>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</si>
  <si>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</si>
  <si>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</si>
  <si>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</si>
  <si>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</si>
  <si>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</si>
  <si>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</si>
  <si>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</si>
  <si>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</si>
  <si>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</si>
  <si>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</si>
  <si>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</si>
  <si>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</si>
  <si>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</si>
  <si>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</si>
  <si>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</si>
  <si>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</si>
  <si>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</si>
  <si>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</si>
  <si>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</si>
  <si>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</si>
  <si>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</si>
  <si>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</si>
  <si>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</si>
  <si>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</si>
  <si>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</si>
  <si>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</si>
  <si>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</si>
  <si>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</si>
  <si>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</si>
  <si>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</si>
  <si>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</si>
  <si>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</si>
  <si>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</si>
  <si>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</si>
  <si>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</si>
  <si>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</si>
  <si>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</si>
  <si>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</si>
  <si>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</si>
  <si>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</si>
  <si>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</si>
  <si>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</si>
  <si>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</si>
  <si>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</si>
  <si>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</si>
  <si>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</si>
  <si>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</si>
  <si>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</si>
  <si>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</si>
  <si>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</si>
  <si>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</si>
  <si>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</si>
  <si>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</si>
  <si>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</si>
  <si>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</si>
  <si>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</si>
  <si>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</si>
  <si>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</si>
  <si>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</si>
  <si>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</si>
  <si>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</si>
  <si>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</si>
  <si>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</si>
  <si>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</si>
  <si>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</si>
  <si>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</si>
  <si>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</si>
  <si>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</si>
  <si>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</si>
  <si>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</si>
  <si>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</si>
  <si>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</si>
  <si>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</si>
  <si>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</si>
  <si>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</si>
  <si>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</si>
  <si>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</si>
  <si>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</si>
  <si>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</si>
  <si>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</si>
  <si>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</si>
  <si>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</si>
  <si>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</si>
  <si>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</si>
  <si>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</si>
  <si>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</si>
  <si>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</si>
  <si>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</si>
  <si>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</si>
  <si>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</si>
  <si>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</si>
  <si>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</si>
  <si>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</si>
  <si>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</si>
  <si>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</si>
  <si>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</si>
  <si>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</si>
  <si>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</si>
  <si>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</si>
  <si>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</si>
  <si>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</si>
  <si>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</si>
  <si>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</si>
  <si>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</si>
  <si>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</si>
  <si>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</si>
  <si>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</si>
  <si>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</si>
  <si>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</si>
  <si>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</si>
  <si>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</si>
  <si>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</si>
  <si>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</si>
  <si>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</si>
  <si>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</si>
  <si>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</si>
  <si>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</si>
  <si>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</si>
  <si>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</si>
  <si>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</si>
  <si>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</si>
  <si>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</si>
  <si>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</si>
  <si>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</si>
  <si>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</si>
  <si>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</si>
  <si>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</si>
  <si>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</si>
  <si>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</si>
  <si>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</si>
  <si>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</si>
  <si>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</si>
  <si>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</si>
  <si>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</si>
  <si>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</si>
  <si>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</si>
  <si>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</si>
  <si>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</si>
  <si>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</si>
  <si>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</si>
  <si>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</si>
  <si>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</si>
  <si>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</si>
  <si>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</si>
  <si>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</si>
  <si>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</si>
  <si>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</si>
  <si>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</si>
  <si>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</si>
  <si>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</si>
  <si>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</si>
  <si>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</si>
  <si>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</si>
  <si>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</si>
  <si>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</si>
  <si>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</si>
  <si>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</si>
  <si>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</si>
  <si>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</si>
  <si>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</si>
  <si>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</si>
  <si>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</si>
  <si>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</si>
  <si>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</si>
  <si>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</si>
  <si>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</si>
  <si>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</si>
  <si>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</si>
  <si>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</si>
  <si>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</si>
  <si>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</si>
  <si>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</si>
  <si>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</si>
  <si>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</si>
  <si>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</si>
  <si>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</si>
  <si>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</si>
  <si>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</si>
  <si>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</si>
  <si>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</si>
  <si>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</si>
  <si>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</si>
  <si>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</si>
  <si>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</si>
  <si>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</si>
  <si>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</si>
  <si>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</si>
  <si>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</si>
  <si>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</si>
  <si>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</si>
  <si>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</si>
  <si>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</si>
  <si>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</si>
  <si>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</si>
  <si>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</si>
  <si>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</si>
  <si>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</si>
  <si>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</si>
  <si>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</si>
  <si>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</si>
  <si>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</si>
  <si>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</si>
  <si>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</si>
  <si>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</si>
  <si>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</si>
  <si>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</si>
  <si>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</si>
  <si>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</si>
  <si>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</si>
  <si>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</si>
  <si>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</si>
  <si>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</si>
  <si>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</si>
  <si>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</si>
  <si>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</si>
  <si>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</si>
  <si>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</si>
  <si>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</si>
  <si>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</si>
  <si>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</si>
  <si>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</si>
  <si>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</si>
  <si>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</si>
  <si>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</si>
  <si>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</si>
  <si>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</si>
  <si>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</si>
  <si>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</si>
  <si>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</si>
  <si>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</si>
  <si>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</si>
  <si>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</si>
  <si>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</si>
  <si>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</si>
  <si>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</si>
  <si>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</si>
  <si>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</si>
  <si>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</si>
  <si>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</si>
  <si>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</si>
  <si>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</si>
  <si>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</si>
  <si>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</si>
  <si>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</si>
  <si>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</si>
  <si>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</si>
  <si>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</si>
  <si>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</si>
  <si>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</si>
  <si>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</si>
  <si>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</si>
  <si>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</si>
  <si>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</si>
  <si>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</si>
  <si>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</si>
  <si>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</si>
  <si>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</si>
  <si>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</si>
  <si>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</si>
  <si>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</si>
  <si>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</si>
  <si>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</si>
  <si>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</si>
  <si>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</si>
  <si>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</si>
  <si>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</si>
  <si>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</si>
  <si>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</si>
  <si>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</si>
  <si>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</si>
  <si>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</si>
  <si>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</si>
  <si>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</si>
  <si>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</si>
  <si>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</si>
  <si>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</si>
  <si>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</si>
  <si>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</si>
  <si>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</si>
  <si>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</si>
  <si>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</si>
  <si>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</si>
  <si>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</si>
  <si>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</si>
  <si>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</si>
  <si>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</si>
  <si>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</si>
  <si>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</si>
  <si>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</si>
  <si>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</si>
  <si>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</si>
  <si>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</si>
  <si>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</si>
  <si>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</si>
  <si>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</si>
  <si>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</si>
  <si>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</si>
  <si>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</si>
  <si>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</si>
  <si>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</si>
  <si>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</si>
  <si>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</si>
  <si>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</si>
  <si>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</si>
  <si>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</si>
  <si>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</si>
  <si>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</si>
  <si>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</si>
  <si>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</si>
  <si>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</si>
  <si>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</si>
  <si>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</si>
  <si>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</si>
  <si>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</si>
  <si>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</si>
  <si>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</si>
  <si>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</si>
  <si>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</si>
  <si>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</si>
  <si>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</si>
  <si>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</si>
  <si>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</si>
  <si>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</si>
  <si>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</si>
  <si>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</si>
  <si>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</si>
  <si>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</si>
  <si>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</si>
  <si>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</si>
  <si>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</si>
  <si>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</si>
  <si>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</si>
  <si>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</si>
  <si>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</si>
  <si>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</si>
  <si>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</si>
  <si>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</si>
  <si>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</si>
  <si>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</si>
  <si>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</si>
  <si>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</si>
  <si>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</si>
  <si>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</si>
  <si>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</si>
  <si>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</si>
  <si>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</si>
  <si>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</si>
  <si>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</si>
  <si>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</si>
  <si>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</si>
  <si>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</si>
  <si>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</si>
  <si>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</si>
  <si>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</si>
  <si>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</si>
  <si>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</si>
  <si>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</si>
  <si>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</si>
  <si>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</si>
  <si>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</si>
  <si>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</si>
  <si>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</si>
  <si>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</si>
  <si>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</si>
  <si>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</si>
  <si>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</si>
  <si>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</si>
  <si>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</si>
  <si>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</si>
  <si>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</si>
  <si>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</si>
  <si>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</si>
  <si>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</si>
  <si>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</si>
  <si>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</si>
  <si>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</si>
  <si>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</si>
  <si>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</si>
  <si>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</si>
  <si>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</si>
  <si>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</si>
  <si>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</si>
  <si>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</si>
  <si>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</si>
  <si>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</si>
  <si>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</si>
  <si>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</si>
  <si>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</si>
  <si>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</si>
  <si>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</si>
  <si>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</si>
  <si>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</si>
  <si>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</si>
  <si>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</si>
  <si>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</si>
  <si>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</si>
  <si>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</si>
  <si>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</si>
  <si>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</si>
  <si>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</si>
  <si>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</si>
  <si>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</si>
  <si>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</si>
  <si>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</si>
  <si>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</si>
  <si>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</si>
  <si>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</si>
  <si>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</si>
  <si>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</si>
  <si>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</si>
  <si>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</si>
  <si>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</si>
  <si>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</si>
  <si>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</si>
  <si>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</si>
  <si>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</si>
  <si>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</si>
  <si>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</si>
  <si>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</si>
  <si>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</si>
  <si>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</si>
  <si>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</si>
  <si>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</si>
  <si>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</si>
  <si>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</si>
  <si>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</si>
  <si>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</si>
  <si>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</si>
  <si>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</si>
  <si>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</si>
  <si>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</si>
  <si>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</si>
  <si>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</si>
  <si>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</si>
  <si>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</si>
  <si>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</si>
  <si>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</si>
  <si>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</si>
  <si>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</si>
  <si>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</si>
  <si>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</si>
  <si>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</si>
  <si>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</si>
  <si>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</si>
  <si>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</si>
  <si>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</si>
  <si>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</si>
  <si>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</si>
  <si>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</si>
  <si>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</si>
  <si>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</si>
  <si>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</si>
  <si>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</si>
  <si>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</si>
  <si>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</si>
  <si>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</si>
  <si>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</si>
  <si>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</si>
  <si>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</si>
  <si>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</si>
  <si>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</si>
  <si>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</si>
  <si>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</si>
  <si>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</si>
  <si>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</si>
  <si>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</si>
  <si>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</si>
  <si>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</si>
  <si>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</si>
  <si>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</si>
  <si>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</si>
  <si>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</si>
  <si>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</si>
  <si>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</si>
  <si>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</si>
  <si>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</si>
  <si>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</si>
  <si>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</si>
  <si>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</si>
  <si>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</si>
  <si>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</si>
  <si>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</si>
  <si>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</si>
  <si>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</si>
  <si>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</si>
  <si>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</si>
  <si>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</si>
  <si>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</si>
  <si>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</si>
  <si>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</si>
  <si>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</si>
  <si>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</si>
  <si>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</si>
  <si>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</si>
  <si>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</si>
  <si>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</si>
  <si>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</si>
  <si>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</si>
  <si>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</si>
  <si>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</si>
  <si>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</si>
  <si>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</si>
  <si>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</si>
  <si>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</si>
  <si>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</si>
  <si>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</si>
  <si>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</si>
  <si>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</si>
  <si>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</si>
  <si>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</si>
  <si>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</si>
  <si>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</si>
  <si>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</si>
  <si>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</si>
  <si>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</si>
  <si>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</si>
  <si>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</si>
  <si>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</si>
  <si>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</si>
  <si>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</si>
  <si>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</si>
  <si>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</si>
  <si>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</si>
  <si>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</si>
  <si>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</si>
  <si>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</si>
  <si>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</si>
  <si>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</si>
  <si>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</si>
  <si>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</si>
  <si>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</si>
  <si>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</si>
  <si>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</si>
  <si>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</si>
  <si>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</si>
  <si>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</si>
  <si>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</si>
  <si>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</si>
  <si>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</si>
  <si>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</si>
  <si>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</si>
  <si>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</si>
  <si>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</si>
  <si>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</si>
  <si>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</si>
  <si>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</si>
  <si>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</si>
  <si>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</si>
  <si>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</si>
  <si>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</si>
  <si>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</si>
  <si>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</si>
  <si>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</si>
  <si>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</si>
  <si>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</si>
  <si>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</si>
  <si>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</si>
  <si>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</si>
  <si>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</si>
  <si>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</si>
  <si>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</si>
  <si>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</si>
  <si>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</si>
  <si>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</si>
  <si>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</si>
  <si>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</si>
  <si>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</si>
  <si>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</si>
  <si>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</si>
  <si>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</si>
  <si>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</si>
  <si>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</si>
  <si>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</si>
  <si>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</si>
  <si>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</si>
  <si>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</si>
  <si>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</si>
  <si>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</si>
  <si>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</si>
  <si>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</si>
  <si>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</si>
  <si>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</si>
  <si>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</si>
  <si>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</si>
  <si>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</si>
  <si>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</si>
  <si>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</si>
  <si>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</si>
  <si>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</si>
  <si>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</si>
  <si>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</si>
  <si>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</si>
  <si>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</si>
  <si>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</si>
  <si>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</si>
  <si>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</si>
  <si>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</si>
  <si>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</si>
  <si>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</si>
  <si>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</si>
  <si>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</si>
  <si>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</si>
  <si>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</si>
  <si>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</si>
  <si>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</si>
  <si>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</si>
  <si>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</si>
  <si>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</si>
  <si>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</si>
  <si>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</si>
  <si>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</si>
  <si>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</si>
  <si>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</si>
  <si>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</si>
  <si>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</si>
  <si>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</si>
  <si>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</si>
  <si>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</si>
  <si>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</si>
  <si>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</si>
  <si>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</si>
  <si>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</si>
  <si>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</si>
  <si>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</si>
  <si>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</si>
  <si>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</si>
  <si>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</si>
  <si>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</si>
  <si>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</si>
  <si>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</si>
  <si>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</si>
  <si>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</si>
  <si>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</si>
  <si>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</si>
  <si>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</si>
  <si>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</si>
  <si>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</si>
  <si>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</si>
  <si>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</si>
  <si>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</si>
  <si>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</si>
  <si>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</si>
  <si>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</si>
  <si>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</si>
  <si>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</si>
  <si>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</si>
  <si>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</si>
  <si>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</si>
  <si>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</si>
  <si>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</si>
  <si>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</si>
  <si>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</si>
  <si>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</si>
  <si>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</si>
  <si>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</si>
  <si>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</si>
  <si>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</si>
  <si>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</si>
  <si>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</si>
  <si>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</si>
  <si>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</si>
  <si>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</si>
  <si>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</si>
  <si>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</si>
  <si>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</si>
  <si>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</si>
  <si>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</si>
  <si>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</si>
  <si>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</si>
  <si>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</si>
  <si>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</si>
  <si>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</si>
  <si>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</si>
  <si>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</si>
  <si>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</si>
  <si>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</si>
  <si>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</si>
  <si>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</si>
  <si>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</si>
  <si>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</si>
  <si>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</si>
  <si>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</si>
  <si>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</si>
  <si>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</si>
  <si>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</si>
  <si>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</si>
  <si>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</si>
  <si>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</si>
  <si>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</si>
  <si>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</si>
  <si>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</si>
  <si>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</si>
  <si>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</si>
  <si>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</si>
  <si>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</si>
  <si>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</si>
  <si>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</si>
  <si>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</si>
  <si>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</si>
  <si>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</si>
  <si>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</si>
  <si>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</si>
  <si>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</si>
  <si>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</si>
  <si>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</si>
  <si>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</si>
  <si>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</si>
  <si>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</si>
  <si>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</si>
  <si>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</si>
  <si>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</si>
  <si>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</si>
  <si>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</si>
  <si>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</si>
  <si>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</si>
  <si>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</si>
  <si>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</si>
  <si>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</si>
  <si>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</si>
  <si>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</si>
  <si>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</si>
  <si>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</si>
  <si>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</si>
  <si>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</si>
  <si>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</si>
  <si>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</si>
  <si>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</si>
  <si>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</si>
  <si>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</si>
  <si>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</si>
  <si>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</si>
  <si>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</si>
  <si>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</si>
  <si>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</si>
  <si>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</si>
  <si>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</si>
  <si>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</si>
  <si>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</si>
  <si>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</si>
  <si>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</si>
  <si>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</si>
  <si>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</si>
  <si>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</si>
  <si>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</si>
  <si>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</si>
  <si>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</si>
  <si>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</si>
  <si>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</si>
  <si>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</si>
  <si>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</si>
  <si>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</si>
  <si>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</si>
  <si>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</si>
  <si>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</si>
  <si>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</si>
  <si>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</si>
  <si>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</si>
  <si>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</si>
  <si>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</si>
  <si>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</si>
  <si>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</si>
  <si>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</si>
  <si>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</si>
  <si>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</si>
  <si>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</si>
  <si>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</si>
  <si>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</si>
  <si>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</si>
  <si>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</si>
  <si>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</si>
  <si>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</si>
  <si>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</si>
  <si>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</si>
  <si>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</si>
  <si>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</si>
  <si>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</si>
  <si>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</si>
  <si>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</si>
  <si>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</si>
  <si>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</si>
  <si>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</si>
  <si>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</si>
  <si>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</si>
  <si>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</si>
  <si>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</si>
  <si>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</si>
  <si>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</si>
  <si>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</si>
  <si>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</si>
  <si>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</si>
  <si>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</si>
  <si>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</si>
  <si>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</si>
  <si>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</si>
  <si>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</si>
  <si>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</si>
  <si>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</si>
  <si>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</si>
  <si>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</si>
  <si>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</si>
  <si>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</si>
  <si>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</si>
  <si>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</si>
  <si>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</si>
  <si>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</si>
  <si>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</si>
  <si>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</si>
  <si>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</si>
  <si>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</si>
  <si>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</si>
  <si>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</si>
  <si>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</si>
  <si>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</si>
  <si>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</si>
  <si>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</si>
  <si>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</si>
  <si>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</si>
  <si>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</si>
  <si>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</si>
  <si>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</si>
  <si>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</si>
  <si>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</si>
  <si>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</si>
  <si>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</si>
  <si>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</si>
  <si>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</si>
  <si>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</si>
  <si>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</si>
  <si>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</si>
  <si>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</si>
  <si>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</si>
  <si>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</si>
  <si>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</si>
  <si>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</si>
  <si>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</si>
  <si>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</si>
  <si>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</si>
  <si>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</si>
  <si>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</si>
  <si>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</si>
  <si>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</si>
  <si>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</si>
  <si>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</si>
  <si>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</si>
  <si>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</si>
  <si>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</si>
  <si>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</si>
  <si>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</si>
  <si>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</si>
  <si>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</si>
  <si>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</si>
  <si>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</si>
  <si>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</si>
  <si>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</si>
  <si>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</si>
  <si>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</si>
  <si>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</si>
  <si>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</si>
  <si>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</si>
  <si>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</si>
  <si>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</si>
  <si>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</si>
  <si>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</si>
  <si>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</si>
  <si>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</si>
  <si>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</si>
  <si>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</si>
  <si>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</si>
  <si>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</si>
  <si>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</si>
  <si>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</si>
  <si>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</si>
  <si>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</si>
  <si>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</si>
  <si>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</si>
  <si>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</si>
  <si>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</si>
  <si>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</si>
  <si>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</si>
  <si>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</si>
  <si>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</si>
  <si>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</si>
  <si>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</si>
  <si>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</si>
  <si>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</si>
  <si>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</si>
  <si>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</si>
  <si>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</si>
  <si>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</si>
  <si>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</si>
  <si>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</si>
  <si>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</si>
  <si>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</si>
  <si>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</si>
  <si>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</si>
  <si>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</si>
  <si>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</si>
  <si>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</si>
  <si>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</si>
  <si>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</si>
  <si>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</si>
  <si>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</si>
  <si>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</si>
  <si>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</si>
  <si>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</si>
  <si>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</si>
  <si>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</si>
  <si>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</si>
  <si>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</si>
  <si>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</si>
  <si>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</si>
  <si>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</si>
  <si>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</si>
  <si>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</si>
  <si>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</si>
  <si>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</si>
  <si>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</si>
  <si>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</si>
  <si>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</si>
  <si>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</si>
  <si>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</si>
  <si>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</si>
  <si>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</si>
  <si>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</si>
  <si>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</si>
  <si>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</si>
  <si>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</si>
  <si>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</si>
  <si>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</si>
  <si>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</si>
  <si>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</si>
  <si>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</si>
  <si>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</si>
  <si>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</si>
  <si>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</si>
  <si>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</si>
  <si>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</si>
  <si>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</si>
  <si>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</si>
  <si>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</si>
  <si>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</si>
  <si>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</si>
  <si>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</si>
  <si>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</si>
  <si>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</si>
  <si>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</si>
  <si>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</si>
  <si>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</si>
  <si>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</si>
  <si>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</si>
  <si>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</si>
  <si>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</si>
  <si>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</si>
  <si>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</si>
  <si>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</si>
  <si>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</si>
  <si>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</si>
  <si>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</si>
  <si>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</si>
  <si>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</si>
  <si>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</si>
  <si>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</si>
  <si>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</si>
  <si>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</si>
  <si>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</si>
  <si>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</si>
  <si>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</si>
  <si>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</si>
  <si>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</si>
  <si>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</si>
  <si>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</si>
  <si>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</si>
  <si>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</si>
  <si>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</si>
  <si>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</si>
  <si>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</si>
  <si>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</si>
  <si>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</si>
  <si>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</si>
  <si>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</si>
  <si>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</si>
  <si>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</si>
  <si>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</si>
  <si>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</si>
  <si>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</si>
  <si>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</si>
  <si>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</si>
  <si>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</si>
  <si>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</si>
  <si>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</si>
  <si>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</si>
  <si>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</si>
  <si>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</si>
  <si>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</si>
  <si>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</si>
  <si>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</si>
  <si>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</si>
  <si>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</si>
  <si>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</si>
  <si>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</si>
  <si>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</si>
  <si>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</si>
  <si>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</si>
  <si>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</si>
  <si>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</si>
  <si>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</si>
  <si>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</si>
  <si>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</si>
  <si>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</si>
  <si>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</si>
  <si>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</si>
  <si>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</si>
  <si>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</si>
  <si>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</si>
  <si>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</si>
  <si>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</si>
  <si>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</si>
  <si>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</si>
  <si>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</si>
  <si>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</si>
  <si>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</si>
  <si>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</si>
  <si>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</si>
  <si>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</si>
  <si>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</si>
  <si>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</si>
  <si>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</si>
  <si>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</si>
  <si>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</si>
  <si>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</si>
  <si>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</si>
  <si>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</si>
  <si>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</si>
  <si>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</si>
  <si>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</si>
  <si>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</si>
  <si>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</si>
  <si>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</si>
  <si>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</si>
  <si>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</si>
  <si>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</si>
  <si>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</si>
  <si>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</si>
  <si>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</si>
  <si>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</si>
  <si>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</si>
  <si>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</si>
  <si>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</si>
  <si>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</si>
  <si>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</si>
  <si>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</si>
  <si>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</si>
  <si>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</si>
  <si>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</si>
  <si>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</si>
  <si>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</si>
  <si>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</si>
  <si>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</si>
  <si>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</si>
  <si>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</si>
  <si>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</si>
  <si>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</si>
  <si>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</si>
  <si>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</si>
  <si>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</si>
  <si>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</si>
  <si>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</si>
  <si>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</si>
  <si>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</si>
  <si>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</si>
  <si>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</si>
  <si>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</si>
  <si>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</si>
  <si>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</si>
  <si>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</si>
  <si>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</si>
  <si>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</si>
  <si>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</si>
  <si>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</si>
  <si>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</si>
  <si>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</si>
  <si>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</si>
  <si>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</si>
  <si>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</si>
  <si>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</si>
  <si>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</si>
  <si>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</si>
  <si>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</si>
  <si>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</si>
  <si>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</si>
  <si>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</si>
  <si>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</si>
  <si>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</si>
  <si>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</si>
  <si>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</si>
  <si>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</si>
  <si>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</si>
  <si>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</si>
  <si>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</si>
  <si>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</si>
  <si>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</si>
  <si>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</si>
  <si>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</si>
  <si>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</si>
  <si>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</si>
  <si>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</si>
  <si>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</si>
  <si>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</si>
  <si>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</si>
  <si>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</si>
  <si>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</si>
  <si>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</si>
  <si>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</si>
  <si>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</si>
  <si>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</si>
  <si>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</si>
  <si>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</si>
  <si>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</si>
  <si>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</si>
  <si>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</si>
  <si>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</si>
  <si>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</si>
  <si>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</si>
  <si>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</si>
  <si>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</si>
  <si>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</si>
  <si>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</si>
  <si>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</si>
  <si>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</si>
  <si>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</si>
  <si>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</si>
  <si>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</si>
  <si>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</si>
  <si>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</si>
  <si>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</si>
  <si>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</si>
  <si>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</si>
  <si>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</si>
  <si>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</si>
  <si>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</si>
  <si>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</si>
  <si>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</si>
  <si>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</si>
  <si>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</si>
  <si>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</si>
  <si>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</si>
  <si>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</si>
  <si>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</si>
  <si>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</si>
  <si>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</si>
  <si>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</si>
  <si>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</si>
  <si>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</si>
  <si>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</si>
  <si>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</si>
  <si>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</si>
  <si>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</si>
  <si>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</si>
  <si>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</si>
  <si>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</si>
  <si>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</si>
  <si>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</si>
  <si>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</si>
  <si>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</si>
  <si>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</si>
  <si>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</si>
  <si>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</si>
  <si>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</si>
  <si>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</si>
  <si>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</si>
  <si>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</si>
  <si>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</si>
  <si>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</si>
  <si>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</si>
  <si>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</si>
  <si>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</si>
  <si>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</si>
  <si>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</si>
  <si>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</si>
  <si>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</si>
  <si>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</si>
  <si>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</si>
  <si>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</si>
  <si>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</si>
  <si>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</si>
  <si>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</si>
  <si>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</si>
  <si>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</si>
  <si>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</si>
  <si>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</si>
  <si>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</si>
  <si>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</si>
  <si>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</si>
  <si>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</si>
  <si>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</si>
  <si>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</si>
  <si>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</si>
  <si>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</si>
  <si>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</si>
  <si>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</si>
  <si>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</si>
  <si>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</si>
  <si>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</si>
  <si>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</si>
  <si>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</si>
  <si>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</si>
  <si>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</si>
  <si>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</si>
  <si>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</si>
  <si>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</si>
  <si>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</si>
  <si>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</si>
  <si>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</si>
  <si>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</si>
  <si>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</si>
  <si>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</si>
  <si>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</si>
  <si>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</si>
  <si>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</si>
  <si>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</si>
  <si>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</si>
  <si>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</si>
  <si>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</si>
  <si>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</si>
  <si>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</si>
  <si>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</si>
  <si>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</si>
  <si>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</si>
  <si>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</si>
  <si>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</si>
  <si>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</si>
  <si>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</si>
  <si>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</si>
  <si>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</si>
  <si>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</si>
  <si>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</si>
  <si>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</si>
  <si>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</si>
  <si>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</si>
  <si>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</si>
  <si>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</si>
  <si>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</si>
  <si>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</si>
  <si>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</si>
  <si>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</si>
  <si>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</si>
  <si>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</si>
  <si>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</si>
  <si>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</si>
  <si>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</si>
  <si>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</si>
  <si>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</si>
  <si>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</si>
  <si>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</si>
  <si>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</si>
  <si>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</si>
  <si>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</si>
  <si>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</si>
  <si>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</si>
  <si>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</si>
  <si>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</si>
  <si>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</si>
  <si>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</si>
  <si>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</si>
  <si>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</si>
  <si>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</si>
  <si>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</si>
  <si>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</si>
  <si>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</si>
  <si>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</si>
  <si>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</si>
  <si>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</si>
  <si>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</si>
  <si>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</si>
  <si>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</si>
  <si>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</si>
  <si>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</si>
  <si>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</si>
  <si>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</si>
  <si>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</si>
  <si>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</si>
  <si>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</si>
  <si>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</si>
  <si>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</si>
  <si>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</si>
  <si>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</si>
  <si>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</si>
  <si>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</si>
  <si>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</si>
  <si>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</si>
  <si>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</si>
  <si>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</si>
  <si>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</si>
  <si>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</si>
  <si>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</si>
  <si>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</si>
  <si>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</si>
  <si>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</si>
  <si>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</si>
  <si>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</si>
  <si>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</si>
  <si>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</si>
  <si>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</si>
  <si>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</si>
  <si>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</si>
  <si>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</si>
  <si>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</si>
  <si>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</si>
  <si>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</si>
  <si>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</si>
  <si>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</si>
  <si>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</si>
  <si>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</si>
  <si>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</si>
  <si>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</si>
  <si>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</si>
  <si>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</si>
  <si>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</si>
  <si>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</si>
  <si>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</si>
  <si>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</si>
  <si>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</si>
  <si>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</si>
  <si>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</si>
  <si>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</si>
  <si>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</si>
  <si>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</si>
  <si>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</si>
  <si>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</si>
  <si>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</si>
  <si>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</si>
  <si>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</si>
  <si>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</si>
  <si>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</si>
  <si>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</si>
  <si>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</si>
  <si>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</si>
  <si>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</si>
  <si>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</si>
  <si>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</si>
  <si>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</si>
  <si>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</si>
  <si>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</si>
  <si>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</si>
  <si>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</si>
  <si>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</si>
  <si>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</si>
  <si>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</si>
  <si>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</si>
  <si>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</si>
  <si>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</si>
  <si>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</si>
  <si>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</si>
  <si>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</si>
  <si>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</si>
  <si>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</si>
  <si>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</si>
  <si>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</si>
  <si>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</si>
  <si>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</si>
  <si>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</si>
  <si>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</si>
  <si>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</si>
  <si>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</si>
  <si>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</si>
  <si>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</si>
  <si>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</si>
  <si>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</si>
  <si>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</si>
  <si>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</si>
  <si>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</si>
  <si>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</si>
  <si>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</si>
  <si>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</si>
  <si>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</si>
  <si>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</si>
  <si>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</si>
  <si>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</si>
  <si>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</si>
  <si>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</si>
  <si>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</si>
  <si>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</si>
  <si>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</si>
  <si>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</si>
  <si>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</si>
  <si>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</si>
  <si>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</si>
  <si>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</si>
  <si>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</si>
  <si>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</si>
  <si>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</si>
  <si>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</si>
  <si>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</si>
  <si>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</si>
  <si>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</si>
  <si>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</si>
  <si>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</si>
  <si>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</si>
  <si>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</si>
  <si>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</si>
  <si>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</si>
  <si>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</si>
  <si>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</si>
  <si>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</si>
  <si>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</si>
  <si>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</si>
  <si>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</si>
  <si>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</si>
  <si>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</si>
  <si>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</si>
  <si>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</si>
  <si>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</si>
  <si>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</si>
  <si>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</si>
  <si>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</si>
  <si>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</si>
  <si>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</si>
  <si>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</si>
  <si>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</si>
  <si>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</si>
  <si>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</si>
  <si>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</si>
  <si>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</si>
  <si>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</si>
  <si>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</si>
  <si>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</si>
  <si>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</si>
  <si>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</si>
  <si>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</si>
  <si>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</si>
  <si>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</si>
  <si>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</si>
  <si>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</si>
  <si>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</si>
  <si>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</si>
  <si>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</si>
  <si>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</si>
  <si>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</si>
  <si>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</si>
  <si>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</si>
  <si>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</si>
  <si>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</si>
  <si>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</si>
  <si>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</si>
  <si>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</si>
  <si>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</si>
  <si>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</si>
  <si>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</si>
  <si>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</si>
  <si>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</si>
  <si>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</si>
  <si>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</si>
  <si>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</si>
  <si>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</si>
  <si>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</si>
  <si>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</si>
  <si>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</si>
  <si>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</si>
  <si>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</si>
  <si>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</si>
  <si>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</si>
  <si>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</si>
  <si>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</si>
  <si>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</si>
  <si>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</si>
  <si>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</si>
  <si>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</si>
  <si>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</si>
  <si>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</si>
  <si>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</si>
  <si>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</si>
  <si>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</si>
  <si>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</si>
  <si>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</si>
  <si>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</si>
  <si>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</si>
  <si>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</si>
  <si>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</si>
  <si>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</si>
  <si>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</si>
  <si>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</si>
  <si>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</si>
  <si>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</si>
  <si>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</si>
  <si>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</si>
  <si>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</si>
  <si>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</si>
  <si>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</si>
  <si>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</si>
  <si>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</si>
  <si>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</si>
  <si>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</si>
  <si>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</si>
  <si>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</si>
  <si>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</si>
  <si>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</si>
  <si>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</si>
  <si>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</si>
  <si>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</si>
  <si>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</si>
  <si>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</si>
  <si>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</si>
  <si>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</si>
  <si>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</si>
  <si>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</si>
  <si>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</si>
  <si>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</si>
  <si>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</si>
  <si>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</si>
  <si>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</si>
  <si>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</si>
  <si>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</si>
  <si>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</si>
  <si>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</si>
  <si>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</si>
  <si>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</si>
  <si>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</si>
  <si>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</si>
  <si>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</si>
  <si>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</si>
  <si>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</si>
  <si>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</si>
  <si>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</si>
  <si>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</si>
  <si>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</si>
  <si>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</si>
  <si>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</si>
  <si>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</si>
  <si>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</si>
  <si>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</si>
  <si>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</si>
  <si>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</si>
  <si>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</si>
  <si>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</si>
  <si>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</si>
  <si>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</si>
  <si>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</si>
  <si>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</si>
  <si>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</si>
  <si>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</si>
  <si>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</si>
  <si>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</si>
  <si>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</si>
  <si>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</si>
  <si>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</si>
  <si>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</si>
  <si>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</si>
  <si>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</si>
  <si>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</si>
  <si>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</si>
  <si>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</si>
  <si>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</si>
  <si>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</si>
  <si>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</si>
  <si>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</si>
  <si>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</si>
  <si>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</si>
  <si>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</si>
  <si>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</si>
  <si>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</si>
  <si>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</si>
  <si>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</si>
  <si>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</si>
  <si>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</si>
  <si>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</si>
  <si>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</si>
  <si>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</si>
  <si>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</si>
  <si>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</si>
  <si>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</si>
  <si>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</si>
  <si>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</si>
  <si>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</si>
  <si>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</si>
  <si>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</si>
  <si>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</si>
  <si>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</si>
  <si>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</si>
  <si>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</si>
  <si>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</si>
  <si>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</si>
  <si>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</si>
  <si>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</si>
  <si>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</si>
  <si>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</si>
  <si>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</si>
  <si>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</si>
  <si>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</si>
  <si>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</si>
  <si>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</si>
  <si>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</si>
  <si>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</si>
  <si>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</si>
  <si>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</si>
  <si>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</si>
  <si>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</si>
  <si>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</si>
  <si>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</si>
  <si>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</si>
  <si>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</si>
  <si>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</si>
  <si>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</si>
  <si>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</si>
  <si>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</si>
  <si>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</si>
  <si>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</si>
  <si>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</si>
  <si>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</si>
  <si>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</si>
  <si>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</si>
  <si>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</si>
  <si>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</si>
  <si>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</si>
  <si>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</si>
  <si>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</si>
  <si>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</si>
  <si>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</si>
  <si>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</si>
  <si>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</si>
  <si>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</si>
  <si>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</si>
  <si>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</si>
  <si>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</si>
  <si>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</si>
  <si>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</si>
  <si>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</si>
  <si>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</si>
  <si>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</si>
  <si>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</si>
  <si>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</si>
  <si>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</si>
  <si>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</si>
  <si>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</si>
  <si>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</si>
  <si>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</si>
  <si>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</si>
  <si>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</si>
  <si>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</si>
  <si>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</si>
  <si>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</si>
  <si>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</si>
  <si>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</si>
  <si>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</si>
  <si>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</si>
  <si>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</si>
  <si>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</si>
  <si>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</si>
  <si>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</si>
  <si>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</si>
  <si>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</si>
  <si>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</si>
  <si>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</si>
  <si>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</si>
  <si>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</si>
  <si>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</si>
  <si>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</si>
  <si>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</si>
  <si>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</si>
  <si>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</si>
  <si>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</si>
  <si>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</si>
  <si>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</si>
  <si>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</si>
  <si>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</si>
  <si>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</si>
  <si>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</si>
  <si>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</si>
  <si>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</si>
  <si>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</si>
  <si>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</si>
  <si>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</si>
  <si>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</si>
  <si>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</si>
  <si>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</si>
  <si>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</si>
  <si>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</si>
  <si>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</si>
  <si>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</si>
  <si>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</si>
  <si>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</si>
  <si>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</si>
  <si>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</si>
  <si>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</si>
  <si>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</si>
  <si>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</si>
  <si>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</si>
  <si>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</si>
  <si>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</si>
  <si>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</si>
  <si>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</si>
  <si>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</si>
  <si>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</si>
  <si>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</si>
  <si>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</si>
  <si>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</si>
  <si>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</si>
  <si>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</si>
  <si>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</si>
  <si>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</si>
  <si>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</si>
  <si>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</si>
  <si>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</si>
  <si>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</si>
  <si>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</si>
  <si>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</si>
  <si>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</si>
  <si>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</si>
  <si>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</si>
  <si>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</si>
  <si>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</si>
  <si>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</si>
  <si>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</si>
  <si>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</si>
  <si>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</si>
  <si>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</si>
  <si>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</si>
  <si>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</si>
  <si>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</si>
  <si>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</si>
  <si>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</si>
  <si>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</si>
  <si>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</si>
  <si>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</si>
  <si>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</si>
  <si>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</si>
  <si>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</si>
  <si>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</si>
  <si>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</si>
  <si>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</si>
  <si>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</si>
  <si>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</si>
  <si>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</si>
  <si>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</si>
  <si>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</si>
  <si>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</si>
  <si>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</si>
  <si>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</si>
  <si>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</si>
  <si>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</si>
  <si>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</si>
  <si>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</si>
  <si>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</si>
  <si>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</si>
  <si>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</si>
  <si>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</si>
  <si>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</si>
  <si>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</si>
  <si>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</si>
  <si>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</si>
  <si>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</si>
  <si>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</si>
  <si>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</si>
  <si>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</si>
  <si>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</si>
  <si>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</si>
  <si>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</si>
  <si>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</si>
  <si>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</si>
  <si>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</si>
  <si>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</si>
  <si>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</si>
  <si>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</si>
  <si>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</si>
  <si>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</si>
  <si>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</si>
  <si>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</si>
  <si>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</si>
  <si>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</si>
  <si>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</si>
  <si>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</si>
  <si>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</si>
  <si>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</si>
  <si>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</si>
  <si>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</si>
  <si>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</si>
  <si>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</si>
  <si>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</si>
  <si>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</si>
  <si>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</si>
  <si>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</si>
  <si>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</si>
  <si>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</si>
  <si>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</si>
  <si>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</si>
  <si>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</si>
  <si>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</si>
  <si>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</si>
  <si>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</si>
  <si>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</si>
  <si>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</si>
  <si>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</si>
  <si>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</si>
  <si>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</si>
  <si>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</si>
  <si>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</si>
  <si>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</si>
  <si>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</si>
  <si>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</si>
  <si>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</si>
  <si>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</si>
  <si>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</si>
  <si>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</si>
  <si>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</si>
  <si>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</si>
  <si>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</si>
  <si>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</si>
  <si>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</si>
  <si>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</si>
  <si>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</si>
  <si>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</si>
  <si>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</si>
  <si>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</si>
  <si>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</si>
  <si>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</si>
  <si>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</si>
  <si>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</si>
  <si>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</si>
  <si>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</si>
  <si>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</si>
  <si>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</si>
  <si>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</si>
  <si>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</si>
  <si>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</si>
  <si>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</si>
  <si>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</si>
  <si>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</si>
  <si>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</si>
  <si>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</si>
  <si>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</si>
  <si>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</si>
  <si>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</si>
  <si>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</si>
  <si>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</si>
  <si>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</si>
  <si>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</si>
  <si>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</si>
  <si>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</si>
  <si>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</si>
  <si>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</si>
  <si>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</si>
  <si>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</si>
  <si>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</si>
  <si>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</si>
  <si>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</si>
  <si>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</si>
  <si>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</si>
  <si>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</si>
  <si>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</si>
  <si>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</si>
  <si>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</si>
  <si>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</si>
  <si>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</si>
  <si>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</si>
  <si>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</si>
  <si>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</si>
  <si>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</si>
  <si>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</si>
  <si>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</si>
  <si>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</si>
  <si>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</si>
  <si>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</si>
  <si>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</si>
  <si>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</si>
  <si>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</si>
  <si>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</si>
  <si>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</si>
  <si>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</si>
  <si>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</si>
  <si>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</si>
  <si>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</si>
  <si>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</si>
  <si>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</si>
  <si>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</si>
  <si>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</si>
  <si>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</si>
  <si>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</si>
  <si>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</si>
  <si>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</si>
  <si>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</si>
  <si>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</si>
  <si>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</si>
  <si>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</si>
  <si>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</si>
  <si>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</si>
  <si>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</si>
  <si>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</si>
  <si>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</si>
  <si>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</si>
  <si>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</si>
  <si>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</si>
  <si>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</si>
  <si>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</si>
  <si>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</si>
  <si>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</si>
  <si>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</si>
  <si>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</si>
  <si>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</si>
  <si>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</si>
  <si>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</si>
  <si>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</si>
  <si>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</si>
  <si>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</si>
  <si>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</si>
  <si>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</si>
  <si>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</si>
  <si>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</si>
  <si>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</si>
  <si>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</si>
  <si>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</si>
  <si>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</si>
  <si>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</si>
  <si>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</si>
  <si>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</si>
  <si>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</si>
  <si>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</si>
  <si>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</si>
  <si>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</si>
  <si>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</si>
  <si>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</si>
  <si>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</si>
  <si>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</si>
  <si>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</si>
  <si>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</si>
  <si>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</si>
  <si>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</si>
  <si>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</si>
  <si>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</si>
  <si>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</si>
  <si>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</si>
  <si>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</si>
  <si>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</si>
  <si>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</si>
  <si>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</si>
  <si>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</si>
  <si>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</si>
  <si>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</si>
  <si>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</si>
  <si>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</si>
  <si>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</si>
  <si>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</si>
  <si>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</si>
  <si>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</si>
  <si>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</si>
  <si>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</si>
  <si>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</si>
  <si>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</si>
  <si>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</si>
  <si>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</si>
  <si>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</si>
  <si>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</si>
  <si>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</si>
  <si>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</si>
  <si>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</si>
  <si>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</si>
  <si>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</si>
  <si>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</si>
  <si>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</si>
  <si>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</si>
  <si>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</si>
  <si>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</si>
  <si>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</si>
  <si>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</si>
  <si>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</si>
  <si>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</si>
  <si>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</si>
  <si>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</si>
  <si>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</si>
  <si>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</si>
  <si>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</si>
  <si>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</si>
  <si>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</si>
  <si>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</si>
  <si>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</si>
  <si>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</si>
  <si>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</si>
  <si>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</si>
  <si>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</si>
  <si>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</si>
  <si>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</si>
  <si>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</si>
  <si>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</si>
  <si>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</si>
  <si>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</si>
  <si>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</si>
  <si>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</si>
  <si>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</si>
  <si>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</si>
  <si>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</si>
  <si>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</si>
  <si>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</si>
  <si>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</si>
  <si>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</si>
  <si>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</si>
  <si>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</si>
  <si>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</si>
  <si>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</si>
  <si>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</si>
  <si>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</si>
  <si>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</si>
  <si>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</si>
  <si>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</si>
  <si>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</si>
  <si>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</si>
  <si>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</si>
  <si>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</si>
  <si>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</si>
  <si>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</si>
  <si>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</si>
  <si>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</si>
  <si>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</si>
  <si>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</si>
  <si>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</si>
  <si>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</si>
  <si>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</si>
  <si>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</si>
  <si>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</si>
  <si>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</si>
  <si>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</si>
  <si>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</si>
  <si>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</si>
  <si>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</si>
  <si>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</si>
  <si>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</si>
  <si>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</si>
  <si>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</si>
  <si>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</si>
  <si>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</si>
  <si>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</si>
  <si>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</si>
  <si>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</si>
  <si>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</si>
  <si>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</si>
  <si>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</si>
  <si>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</si>
  <si>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</si>
  <si>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</si>
  <si>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</si>
  <si>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</si>
  <si>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</si>
  <si>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</si>
  <si>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</si>
  <si>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</si>
  <si>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</si>
  <si>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</si>
  <si>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</si>
  <si>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</si>
  <si>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</si>
  <si>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</si>
  <si>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</si>
  <si>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</si>
  <si>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</si>
  <si>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</si>
  <si>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</si>
  <si>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</si>
  <si>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</si>
  <si>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</si>
  <si>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</si>
  <si>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</si>
  <si>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</si>
  <si>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</si>
  <si>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</si>
  <si>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</si>
  <si>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</si>
  <si>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</si>
  <si>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</si>
  <si>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</si>
  <si>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</si>
  <si>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</si>
  <si>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</si>
  <si>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</si>
  <si>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</si>
  <si>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</si>
  <si>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</si>
  <si>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</si>
  <si>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</si>
  <si>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</si>
  <si>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</si>
  <si>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</si>
  <si>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</si>
  <si>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</si>
  <si>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</si>
  <si>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</si>
  <si>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</si>
  <si>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</si>
  <si>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</si>
  <si>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</si>
  <si>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</si>
  <si>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</si>
  <si>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</si>
  <si>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</si>
  <si>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</si>
  <si>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</si>
  <si>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</si>
  <si>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</si>
  <si>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</si>
  <si>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</si>
  <si>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</si>
  <si>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</si>
  <si>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</si>
  <si>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</si>
  <si>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</si>
  <si>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</si>
  <si>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</si>
  <si>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</si>
  <si>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</si>
  <si>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</si>
  <si>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</si>
  <si>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</si>
  <si>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</si>
  <si>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</si>
  <si>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</si>
  <si>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</si>
  <si>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</si>
  <si>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</si>
  <si>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</si>
  <si>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</si>
  <si>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</si>
  <si>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</si>
  <si>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</si>
  <si>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</si>
  <si>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</si>
  <si>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</si>
  <si>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</si>
  <si>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</si>
  <si>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</si>
  <si>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</si>
  <si>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</si>
  <si>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</si>
  <si>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</si>
  <si>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</si>
  <si>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</si>
  <si>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</si>
  <si>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</si>
  <si>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</si>
  <si>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</si>
  <si>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</si>
  <si>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</si>
  <si>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</si>
  <si>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</si>
  <si>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</si>
  <si>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</si>
  <si>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</si>
  <si>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</si>
  <si>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</si>
  <si>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</si>
  <si>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</si>
  <si>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</si>
  <si>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</si>
  <si>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</si>
  <si>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</si>
  <si>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</si>
  <si>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</si>
  <si>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</si>
  <si>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</si>
  <si>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</si>
  <si>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</si>
  <si>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</si>
  <si>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</si>
  <si>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</si>
  <si>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</si>
  <si>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</si>
  <si>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</si>
  <si>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</si>
  <si>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</si>
  <si>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</si>
  <si>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</si>
  <si>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</si>
  <si>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</si>
  <si>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</si>
  <si>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</si>
  <si>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</si>
  <si>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</si>
  <si>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</si>
  <si>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</si>
  <si>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</si>
  <si>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</si>
  <si>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</si>
  <si>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</si>
  <si>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</si>
  <si>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</si>
  <si>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</si>
  <si>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</si>
  <si>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</si>
  <si>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</si>
  <si>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</si>
  <si>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</si>
  <si>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</si>
  <si>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</si>
  <si>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</si>
  <si>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</si>
  <si>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</si>
  <si>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</si>
  <si>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</si>
  <si>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</si>
  <si>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</si>
  <si>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</si>
  <si>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</si>
  <si>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</si>
  <si>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</si>
  <si>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</si>
  <si>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</si>
  <si>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</si>
  <si>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</si>
  <si>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</si>
  <si>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</si>
  <si>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</si>
  <si>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</si>
  <si>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</si>
  <si>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</si>
  <si>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</si>
  <si>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</si>
  <si>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</si>
  <si>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</si>
  <si>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</si>
  <si>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</si>
  <si>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</si>
  <si>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</si>
  <si>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</si>
  <si>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</si>
  <si>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</si>
  <si>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</si>
  <si>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</si>
  <si>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</si>
  <si>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</si>
  <si>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</si>
  <si>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</si>
  <si>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</si>
  <si>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</si>
  <si>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</si>
  <si>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</si>
  <si>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</si>
  <si>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</si>
  <si>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</si>
  <si>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</si>
  <si>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</si>
  <si>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</si>
  <si>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</si>
  <si>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</si>
  <si>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</si>
  <si>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</si>
  <si>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</si>
  <si>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</si>
  <si>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</si>
  <si>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</si>
  <si>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</si>
  <si>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</si>
  <si>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</si>
  <si>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</si>
  <si>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</si>
  <si>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</si>
  <si>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</si>
  <si>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</si>
  <si>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</si>
  <si>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</si>
  <si>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</si>
  <si>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</si>
  <si>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</si>
  <si>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</si>
  <si>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</si>
  <si>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</si>
  <si>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</si>
  <si>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</si>
  <si>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</si>
  <si>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</si>
  <si>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</si>
  <si>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</si>
  <si>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</si>
  <si>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</si>
  <si>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</si>
  <si>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</si>
  <si>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</si>
  <si>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</si>
  <si>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</si>
  <si>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</si>
  <si>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</si>
  <si>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</si>
  <si>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</si>
  <si>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</si>
  <si>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</si>
  <si>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</si>
  <si>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</si>
  <si>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</si>
  <si>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</si>
  <si>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</si>
  <si>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</si>
  <si>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</si>
  <si>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</si>
  <si>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</si>
  <si>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</si>
  <si>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</si>
  <si>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</si>
  <si>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</si>
  <si>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</si>
  <si>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</si>
  <si>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</si>
  <si>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</si>
  <si>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</si>
  <si>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</si>
  <si>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</si>
  <si>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</si>
  <si>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</si>
  <si>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</si>
  <si>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</si>
  <si>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</si>
  <si>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</si>
  <si>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</si>
  <si>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</si>
  <si>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</si>
  <si>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</si>
  <si>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</si>
  <si>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</si>
  <si>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</si>
  <si>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</si>
  <si>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</si>
  <si>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</si>
  <si>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</si>
  <si>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</si>
  <si>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</si>
  <si>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</si>
  <si>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</si>
  <si>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</si>
  <si>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</si>
  <si>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</si>
  <si>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</si>
  <si>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</si>
  <si>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</si>
  <si>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</si>
  <si>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</si>
  <si>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</si>
  <si>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</si>
  <si>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</si>
  <si>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</si>
  <si>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</si>
  <si>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</si>
  <si>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</si>
  <si>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</si>
  <si>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</si>
  <si>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</si>
  <si>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</si>
  <si>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</si>
  <si>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</si>
  <si>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</si>
  <si>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</si>
  <si>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</si>
  <si>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</si>
  <si>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</si>
  <si>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</si>
  <si>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</si>
  <si>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</si>
  <si>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</si>
  <si>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</si>
  <si>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</si>
  <si>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</si>
  <si>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</si>
  <si>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</si>
  <si>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</si>
  <si>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</si>
  <si>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</si>
  <si>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</si>
  <si>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</si>
  <si>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</si>
  <si>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</si>
  <si>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</si>
  <si>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</si>
  <si>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</si>
  <si>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</si>
  <si>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</si>
  <si>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</si>
  <si>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</si>
  <si>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</si>
  <si>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</si>
  <si>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</si>
  <si>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</si>
  <si>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</si>
  <si>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</si>
  <si>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</si>
  <si>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</si>
  <si>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</si>
  <si>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</si>
  <si>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</si>
  <si>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</si>
  <si>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</si>
  <si>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</si>
  <si>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</si>
  <si>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</si>
  <si>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</si>
  <si>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</si>
  <si>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</si>
  <si>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</si>
  <si>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</si>
  <si>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</si>
  <si>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</si>
  <si>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</si>
  <si>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</si>
  <si>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</si>
  <si>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</si>
  <si>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</si>
  <si>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</si>
  <si>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</si>
  <si>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</si>
  <si>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</si>
  <si>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</si>
  <si>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</si>
  <si>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</si>
  <si>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</si>
  <si>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</si>
  <si>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</si>
  <si>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</si>
  <si>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</si>
  <si>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</si>
  <si>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</si>
  <si>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</si>
  <si>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</si>
  <si>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</si>
  <si>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</si>
  <si>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</si>
  <si>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</si>
  <si>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</si>
  <si>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</si>
  <si>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</si>
  <si>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</si>
  <si>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</si>
  <si>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</si>
  <si>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</si>
  <si>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</si>
  <si>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</si>
  <si>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</si>
  <si>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</si>
  <si>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</si>
  <si>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</si>
  <si>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</si>
  <si>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</si>
  <si>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</si>
  <si>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</si>
  <si>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</si>
  <si>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</si>
  <si>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</si>
  <si>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</si>
  <si>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</si>
  <si>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</si>
  <si>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</si>
  <si>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</si>
  <si>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</si>
  <si>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</si>
  <si>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</si>
  <si>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</si>
  <si>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</si>
  <si>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</si>
  <si>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</si>
  <si>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</si>
  <si>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</si>
  <si>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</si>
  <si>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</si>
  <si>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</si>
  <si>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</si>
  <si>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</si>
  <si>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</si>
  <si>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</si>
  <si>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</si>
  <si>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</si>
  <si>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</si>
  <si>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</si>
  <si>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</si>
  <si>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</si>
  <si>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</si>
  <si>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</si>
  <si>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</si>
  <si>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</si>
  <si>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</si>
  <si>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</si>
  <si>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</si>
  <si>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</si>
  <si>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</si>
  <si>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</si>
  <si>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</si>
  <si>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</si>
  <si>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</si>
  <si>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</si>
  <si>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</si>
  <si>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</si>
  <si>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</si>
  <si>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</si>
  <si>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</si>
  <si>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</si>
  <si>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</si>
  <si>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</si>
  <si>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</si>
  <si>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</si>
  <si>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</si>
  <si>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</si>
  <si>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</si>
  <si>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</si>
  <si>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</si>
  <si>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</si>
  <si>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</si>
  <si>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</si>
  <si>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</si>
  <si>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</si>
  <si>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</si>
  <si>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</si>
  <si>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</si>
  <si>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</si>
  <si>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</si>
  <si>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</si>
  <si>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</si>
  <si>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</si>
  <si>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</si>
  <si>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</si>
  <si>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</si>
  <si>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</si>
  <si>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</si>
  <si>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</si>
  <si>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</si>
  <si>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</si>
  <si>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</si>
  <si>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</si>
  <si>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</si>
  <si>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</si>
  <si>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</si>
  <si>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</si>
  <si>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</si>
  <si>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</si>
  <si>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</si>
  <si>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</si>
  <si>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</si>
  <si>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</si>
  <si>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</si>
  <si>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</si>
  <si>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</si>
  <si>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</si>
  <si>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</si>
  <si>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</si>
  <si>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</si>
  <si>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</si>
  <si>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</si>
  <si>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</si>
  <si>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</si>
  <si>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</si>
  <si>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</si>
  <si>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</si>
  <si>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</si>
  <si>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</si>
  <si>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</si>
  <si>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</si>
  <si>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</si>
  <si>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</si>
  <si>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</si>
  <si>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</si>
  <si>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</si>
  <si>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</si>
  <si>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</si>
  <si>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</si>
  <si>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</si>
  <si>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</si>
  <si>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</si>
  <si>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</si>
  <si>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</si>
  <si>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</si>
  <si>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</si>
  <si>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</si>
  <si>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</si>
  <si>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</si>
  <si>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</si>
  <si>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</si>
  <si>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</si>
  <si>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</si>
  <si>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</si>
  <si>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</si>
  <si>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</si>
  <si>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</si>
  <si>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</si>
  <si>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</si>
  <si>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</si>
  <si>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</si>
  <si>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</si>
  <si>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</si>
  <si>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</si>
  <si>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</si>
  <si>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</si>
  <si>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</si>
  <si>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</si>
  <si>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</si>
  <si>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</si>
  <si>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</si>
  <si>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</si>
  <si>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</si>
  <si>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</si>
  <si>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</si>
  <si>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</si>
  <si>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</si>
  <si>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</si>
  <si>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</si>
  <si>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</si>
  <si>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</si>
  <si>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</si>
  <si>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</si>
  <si>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</si>
  <si>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</si>
  <si>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</si>
  <si>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</si>
  <si>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</si>
  <si>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</si>
  <si>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</si>
  <si>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</si>
  <si>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</si>
  <si>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</si>
  <si>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</si>
  <si>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</si>
  <si>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</si>
  <si>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</si>
  <si>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</si>
  <si>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</si>
  <si>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</si>
  <si>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</si>
  <si>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</si>
  <si>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</si>
  <si>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</si>
  <si>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</si>
  <si>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</si>
  <si>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</si>
  <si>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</si>
  <si>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</si>
  <si>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</si>
  <si>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</si>
  <si>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</si>
  <si>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</si>
  <si>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</si>
  <si>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</si>
  <si>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</si>
  <si>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</si>
  <si>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</si>
  <si>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</si>
  <si>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</si>
  <si>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</si>
  <si>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</si>
  <si>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</si>
  <si>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</si>
  <si>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</si>
  <si>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</si>
  <si>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</si>
  <si>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</si>
  <si>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</si>
  <si>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</si>
  <si>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</si>
  <si>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</si>
  <si>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</si>
  <si>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</si>
  <si>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</si>
  <si>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</si>
  <si>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</si>
  <si>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</si>
  <si>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</si>
  <si>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</si>
  <si>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</si>
  <si>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</si>
  <si>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</si>
  <si>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</si>
  <si>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</si>
  <si>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</si>
  <si>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</si>
  <si>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</si>
  <si>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</si>
  <si>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</si>
  <si>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</si>
  <si>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</si>
  <si>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</si>
  <si>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</si>
  <si>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</si>
  <si>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</si>
  <si>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</si>
  <si>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</si>
  <si>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</si>
  <si>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</si>
  <si>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</si>
  <si>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</si>
  <si>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</si>
  <si>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</si>
  <si>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</si>
  <si>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</si>
  <si>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</si>
  <si>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</si>
  <si>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</si>
  <si>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</si>
  <si>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</si>
  <si>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</si>
  <si>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</si>
  <si>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</si>
  <si>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</si>
  <si>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</si>
  <si>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</si>
  <si>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</si>
  <si>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</si>
  <si>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</si>
  <si>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</si>
  <si>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</si>
  <si>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</si>
  <si>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</si>
  <si>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</si>
  <si>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</si>
  <si>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</si>
  <si>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</si>
  <si>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</si>
  <si>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</si>
  <si>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</si>
  <si>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</si>
  <si>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</si>
  <si>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</si>
  <si>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</si>
  <si>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</si>
  <si>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</si>
  <si>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</si>
  <si>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</si>
  <si>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</si>
  <si>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</si>
  <si>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</si>
  <si>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</si>
  <si>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</si>
  <si>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</si>
  <si>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</si>
  <si>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</si>
  <si>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</si>
  <si>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</si>
  <si>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</si>
  <si>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</si>
  <si>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</si>
  <si>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</si>
  <si>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</si>
  <si>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</si>
  <si>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</si>
  <si>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</si>
  <si>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</si>
  <si>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</si>
  <si>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</si>
  <si>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</si>
  <si>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</si>
  <si>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</si>
  <si>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</si>
  <si>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</si>
  <si>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</si>
  <si>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</si>
  <si>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</si>
  <si>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</si>
  <si>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</si>
  <si>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</si>
  <si>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</si>
  <si>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</si>
  <si>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</si>
  <si>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</si>
  <si>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</si>
  <si>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</si>
  <si>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</si>
  <si>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</si>
  <si>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</si>
  <si>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</si>
  <si>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</si>
  <si>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</si>
  <si>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</si>
  <si>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</si>
  <si>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</si>
  <si>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</si>
  <si>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</si>
  <si>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</si>
  <si>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</si>
  <si>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</si>
  <si>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</si>
  <si>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</si>
  <si>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</si>
  <si>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</si>
  <si>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</si>
  <si>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</si>
  <si>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</si>
  <si>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</si>
  <si>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</si>
  <si>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</si>
  <si>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</si>
  <si>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</si>
  <si>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</si>
  <si>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</si>
  <si>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</si>
  <si>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</si>
  <si>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</si>
  <si>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</si>
  <si>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</si>
  <si>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</si>
  <si>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</si>
  <si>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</si>
  <si>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</si>
  <si>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</si>
  <si>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</si>
  <si>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</si>
  <si>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</si>
  <si>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</si>
  <si>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</si>
  <si>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</si>
  <si>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</si>
  <si>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</si>
  <si>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</si>
  <si>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</si>
  <si>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</si>
  <si>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</si>
  <si>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</si>
  <si>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</si>
  <si>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</si>
  <si>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</si>
  <si>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</si>
  <si>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</si>
  <si>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</si>
  <si>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</si>
  <si>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</si>
  <si>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</si>
  <si>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</si>
  <si>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</si>
  <si>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</si>
  <si>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</si>
  <si>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</si>
  <si>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</si>
  <si>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</si>
  <si>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</si>
  <si>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</si>
  <si>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</si>
  <si>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</si>
  <si>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</si>
  <si>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</si>
  <si>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</si>
  <si>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</si>
  <si>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</si>
  <si>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</si>
  <si>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</si>
  <si>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</si>
  <si>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</si>
  <si>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</si>
  <si>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</si>
  <si>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</si>
  <si>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</si>
  <si>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</si>
  <si>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</si>
  <si>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</si>
  <si>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</si>
  <si>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</si>
  <si>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</si>
  <si>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</si>
  <si>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</si>
  <si>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</si>
  <si>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</si>
  <si>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</si>
  <si>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</si>
  <si>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</si>
  <si>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</si>
  <si>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</si>
  <si>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</si>
  <si>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</si>
  <si>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</si>
  <si>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</si>
  <si>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</si>
  <si>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</si>
  <si>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</si>
  <si>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</si>
  <si>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</si>
  <si>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</si>
  <si>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</si>
  <si>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</si>
  <si>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</si>
  <si>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</si>
  <si>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</si>
  <si>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</si>
  <si>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</si>
  <si>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</si>
  <si>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</si>
  <si>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</si>
  <si>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</si>
  <si>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</si>
  <si>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</si>
  <si>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</si>
  <si>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</si>
  <si>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</si>
  <si>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</si>
  <si>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</si>
  <si>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</si>
  <si>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</si>
  <si>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</si>
  <si>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</si>
  <si>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</si>
  <si>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</si>
  <si>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</si>
  <si>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</si>
  <si>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</si>
  <si>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</si>
  <si>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</si>
  <si>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</si>
  <si>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</si>
  <si>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</si>
  <si>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</si>
  <si>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</si>
  <si>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</si>
  <si>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</si>
  <si>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</si>
  <si>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</si>
  <si>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</si>
  <si>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</si>
  <si>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</si>
  <si>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</si>
  <si>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</si>
  <si>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</si>
  <si>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</si>
  <si>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</si>
  <si>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</si>
  <si>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</si>
  <si>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</si>
  <si>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</si>
  <si>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</si>
  <si>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</si>
  <si>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</si>
  <si>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</si>
  <si>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</si>
  <si>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</si>
  <si>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</si>
  <si>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</si>
  <si>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</si>
  <si>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</si>
  <si>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</si>
  <si>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</si>
  <si>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</si>
  <si>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</si>
  <si>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</si>
  <si>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</si>
  <si>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</si>
  <si>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</si>
  <si>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</si>
  <si>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</si>
  <si>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</si>
  <si>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</si>
  <si>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</si>
  <si>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</si>
  <si>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</si>
  <si>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</si>
  <si>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</si>
  <si>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</si>
  <si>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</si>
  <si>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</si>
  <si>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</si>
  <si>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</si>
  <si>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</si>
  <si>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</si>
  <si>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</si>
  <si>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</si>
  <si>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</si>
  <si>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</si>
  <si>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</si>
  <si>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</si>
  <si>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</si>
  <si>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</si>
  <si>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</si>
  <si>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</si>
  <si>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</si>
  <si>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</si>
  <si>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</si>
  <si>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</si>
  <si>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</si>
  <si>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</si>
  <si>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</si>
  <si>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</si>
  <si>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</si>
  <si>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</si>
  <si>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</si>
  <si>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</si>
  <si>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</si>
  <si>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</si>
  <si>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</si>
  <si>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</si>
  <si>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</si>
  <si>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</si>
  <si>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</si>
  <si>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</si>
  <si>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</si>
  <si>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</si>
  <si>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</si>
  <si>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</si>
  <si>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</si>
  <si>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</si>
  <si>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</si>
  <si>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</si>
  <si>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</si>
  <si>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</si>
  <si>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</si>
  <si>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</si>
  <si>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</si>
  <si>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</si>
  <si>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</si>
  <si>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</si>
  <si>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</si>
  <si>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</si>
  <si>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</si>
  <si>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</si>
  <si>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</si>
  <si>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</si>
  <si>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</si>
  <si>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</si>
  <si>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</si>
  <si>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</si>
  <si>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</si>
  <si>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</si>
  <si>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</si>
  <si>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</si>
  <si>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</si>
  <si>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</si>
  <si>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</si>
  <si>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</si>
  <si>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</si>
  <si>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</si>
  <si>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</si>
  <si>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</si>
  <si>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</si>
  <si>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</si>
  <si>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</si>
  <si>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</si>
  <si>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</si>
  <si>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</si>
  <si>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</si>
  <si>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</si>
  <si>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</si>
  <si>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</si>
  <si>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</si>
  <si>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</si>
  <si>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</si>
  <si>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</si>
  <si>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</si>
  <si>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</si>
  <si>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</si>
  <si>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</si>
  <si>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</si>
  <si>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</si>
  <si>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</si>
  <si>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</si>
  <si>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</si>
  <si>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</si>
  <si>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</si>
  <si>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</si>
  <si>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</si>
  <si>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</si>
  <si>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</si>
  <si>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</si>
  <si>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</si>
  <si>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</si>
  <si>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</si>
  <si>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</si>
  <si>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</si>
  <si>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</si>
  <si>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</si>
  <si>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</si>
  <si>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</si>
  <si>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</si>
  <si>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</si>
  <si>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</si>
  <si>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</si>
  <si>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</si>
  <si>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</si>
  <si>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</si>
  <si>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</si>
  <si>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</si>
  <si>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</si>
  <si>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</si>
  <si>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</si>
  <si>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</si>
  <si>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</si>
  <si>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</si>
  <si>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</si>
  <si>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</si>
  <si>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</si>
  <si>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</si>
  <si>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</si>
  <si>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</si>
  <si>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</si>
  <si>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</si>
  <si>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</si>
  <si>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</si>
  <si>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</si>
  <si>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</si>
  <si>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</si>
  <si>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</si>
  <si>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</si>
  <si>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</si>
  <si>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</si>
  <si>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</si>
  <si>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</si>
  <si>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</si>
  <si>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</si>
  <si>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</si>
  <si>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</si>
  <si>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</si>
  <si>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</si>
  <si>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</si>
  <si>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</si>
  <si>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</si>
  <si>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</si>
  <si>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</si>
  <si>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</si>
  <si>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</si>
  <si>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</si>
  <si>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</si>
  <si>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</si>
  <si>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</si>
  <si>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</si>
  <si>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</si>
  <si>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</si>
  <si>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</si>
  <si>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</si>
  <si>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</si>
  <si>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</si>
  <si>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</si>
  <si>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</si>
  <si>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</si>
  <si>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</si>
  <si>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</si>
  <si>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</si>
  <si>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</si>
  <si>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</si>
  <si>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</si>
  <si>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</si>
  <si>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</si>
  <si>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</si>
  <si>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</si>
  <si>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</si>
  <si>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</si>
  <si>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</si>
  <si>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</si>
  <si>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</si>
  <si>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</si>
  <si>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</si>
  <si>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</si>
  <si>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</si>
  <si>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</si>
  <si>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</si>
  <si>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</si>
  <si>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</si>
  <si>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</si>
  <si>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</si>
  <si>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</si>
  <si>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</si>
  <si>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</si>
  <si>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</si>
  <si>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</si>
  <si>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</si>
  <si>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</si>
  <si>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</si>
  <si>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</si>
  <si>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</si>
  <si>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</si>
  <si>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</si>
  <si>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</si>
  <si>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</si>
  <si>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</si>
  <si>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</si>
  <si>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</si>
  <si>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</si>
  <si>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</si>
  <si>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</si>
  <si>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</si>
  <si>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</si>
  <si>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</si>
  <si>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</si>
  <si>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</si>
  <si>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</si>
  <si>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</si>
  <si>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</si>
  <si>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</si>
  <si>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</si>
  <si>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</si>
  <si>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</si>
  <si>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</si>
  <si>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</si>
  <si>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</si>
  <si>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</si>
  <si>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</si>
  <si>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</si>
  <si>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</si>
  <si>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</si>
  <si>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</si>
  <si>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</si>
  <si>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</si>
  <si>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</si>
  <si>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</si>
  <si>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</si>
  <si>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</si>
  <si>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</si>
  <si>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</si>
  <si>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</si>
  <si>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</si>
  <si>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</si>
  <si>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</si>
  <si>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</si>
  <si>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</si>
  <si>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</si>
  <si>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</si>
  <si>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</si>
  <si>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</si>
  <si>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</si>
  <si>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</si>
  <si>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</si>
  <si>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</si>
  <si>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</si>
  <si>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</si>
  <si>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</si>
  <si>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</si>
  <si>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</si>
  <si>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</si>
  <si>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</si>
  <si>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</si>
  <si>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</si>
  <si>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</si>
  <si>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</si>
  <si>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</si>
  <si>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</si>
  <si>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</si>
  <si>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</si>
  <si>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</si>
  <si>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</si>
  <si>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</si>
  <si>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</si>
  <si>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</si>
  <si>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</si>
  <si>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</si>
  <si>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</si>
  <si>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</si>
  <si>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</si>
  <si>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</si>
  <si>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</si>
  <si>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</si>
  <si>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</si>
  <si>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</si>
  <si>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</si>
  <si>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</si>
  <si>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</si>
  <si>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</si>
  <si>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</si>
  <si>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</si>
  <si>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</si>
  <si>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</si>
  <si>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</si>
  <si>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</si>
  <si>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</si>
  <si>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</si>
  <si>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</si>
  <si>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</si>
  <si>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</si>
  <si>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</si>
  <si>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</si>
  <si>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</si>
  <si>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</si>
  <si>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</si>
  <si>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</si>
  <si>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</si>
  <si>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</si>
  <si>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</si>
  <si>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</si>
  <si>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</si>
  <si>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</si>
  <si>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</si>
  <si>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</si>
  <si>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</si>
  <si>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</si>
  <si>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</si>
  <si>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</si>
  <si>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</si>
  <si>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</si>
  <si>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</si>
  <si>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</si>
  <si>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</si>
  <si>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</si>
  <si>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</si>
  <si>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</si>
  <si>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</si>
  <si>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</si>
  <si>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</si>
  <si>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</si>
  <si>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</si>
  <si>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</si>
  <si>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</si>
  <si>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</si>
  <si>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</si>
  <si>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</si>
  <si>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</si>
  <si>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</si>
  <si>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</si>
  <si>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</si>
  <si>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</si>
  <si>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</si>
  <si>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</si>
  <si>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</si>
  <si>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</si>
  <si>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</si>
  <si>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</si>
  <si>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</si>
  <si>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</si>
  <si>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</si>
  <si>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</si>
  <si>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</si>
  <si>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</si>
  <si>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</si>
  <si>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</si>
  <si>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</si>
  <si>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</si>
  <si>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</si>
  <si>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</si>
  <si>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</si>
  <si>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</si>
  <si>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</si>
  <si>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</si>
  <si>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</si>
  <si>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</si>
  <si>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</si>
  <si>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</si>
  <si>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</si>
  <si>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</si>
  <si>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</si>
  <si>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</si>
  <si>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</si>
  <si>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</si>
  <si>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</si>
  <si>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</si>
  <si>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</si>
  <si>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</si>
  <si>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</si>
  <si>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</si>
  <si>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</si>
  <si>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</si>
  <si>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</si>
  <si>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</si>
  <si>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</si>
  <si>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</si>
  <si>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</si>
  <si>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</si>
  <si>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</si>
  <si>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</si>
  <si>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</si>
  <si>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</si>
  <si>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</si>
  <si>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</si>
  <si>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</si>
  <si>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</si>
  <si>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</si>
  <si>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</si>
  <si>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</si>
  <si>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</si>
  <si>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</si>
  <si>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</si>
  <si>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</si>
  <si>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</si>
  <si>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</si>
  <si>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</si>
  <si>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</si>
  <si>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</si>
  <si>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</si>
  <si>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</si>
  <si>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</si>
  <si>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</si>
  <si>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</si>
  <si>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</si>
  <si>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</si>
  <si>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</si>
  <si>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</si>
  <si>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</si>
  <si>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</si>
  <si>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</si>
  <si>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</si>
  <si>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</si>
  <si>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</si>
  <si>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</si>
  <si>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</si>
  <si>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</si>
  <si>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</si>
  <si>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</si>
  <si>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</si>
  <si>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</si>
  <si>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</si>
  <si>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</si>
  <si>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</si>
  <si>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</si>
  <si>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</si>
  <si>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</si>
  <si>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</si>
  <si>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</si>
  <si>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</si>
  <si>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</si>
  <si>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</si>
  <si>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</si>
  <si>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</si>
  <si>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</si>
  <si>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</si>
  <si>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</si>
  <si>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</si>
  <si>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</si>
  <si>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</si>
  <si>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</si>
  <si>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</si>
  <si>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</si>
  <si>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</si>
  <si>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</si>
  <si>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</si>
  <si>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</si>
  <si>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</si>
  <si>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</si>
  <si>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</si>
  <si>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</si>
  <si>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</si>
  <si>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</si>
  <si>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</si>
  <si>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</si>
  <si>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</si>
  <si>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</si>
  <si>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</si>
  <si>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</si>
  <si>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</si>
  <si>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</si>
  <si>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</si>
  <si>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</si>
  <si>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</si>
  <si>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</si>
  <si>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</si>
  <si>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</si>
  <si>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</si>
  <si>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</si>
  <si>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</si>
  <si>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</si>
  <si>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</si>
  <si>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</si>
  <si>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</si>
  <si>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</si>
  <si>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</si>
  <si>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</si>
  <si>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</si>
  <si>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</si>
  <si>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</si>
  <si>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</si>
  <si>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</si>
  <si>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</si>
  <si>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</si>
  <si>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</si>
  <si>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</si>
  <si>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</si>
  <si>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</si>
  <si>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</si>
  <si>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</si>
  <si>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</si>
  <si>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</si>
  <si>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</si>
  <si>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</si>
  <si>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</si>
  <si>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</si>
  <si>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</si>
  <si>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</si>
  <si>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</si>
  <si>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</si>
  <si>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</si>
  <si>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</si>
  <si>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</si>
  <si>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</si>
  <si>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</si>
  <si>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</si>
  <si>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</si>
  <si>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</si>
  <si>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</si>
  <si>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</si>
  <si>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</si>
  <si>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</si>
  <si>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</si>
  <si>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</si>
  <si>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</si>
  <si>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</si>
  <si>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</si>
  <si>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</si>
  <si>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</si>
  <si>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</si>
  <si>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</si>
  <si>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</si>
  <si>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</si>
  <si>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</si>
  <si>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</si>
  <si>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</si>
  <si>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</si>
  <si>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</si>
  <si>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</si>
  <si>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</si>
  <si>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</si>
  <si>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</si>
  <si>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</si>
  <si>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</si>
  <si>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</si>
  <si>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</si>
  <si>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</si>
  <si>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</si>
  <si>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</si>
  <si>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</si>
  <si>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</si>
  <si>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</si>
  <si>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</si>
  <si>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</si>
  <si>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</si>
  <si>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</si>
  <si>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</si>
  <si>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</si>
  <si>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</si>
  <si>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</si>
  <si>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</si>
  <si>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</si>
  <si>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</si>
  <si>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</si>
  <si>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</si>
  <si>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</si>
  <si>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</si>
  <si>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</si>
  <si>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</si>
  <si>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</si>
  <si>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</si>
  <si>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</si>
  <si>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</si>
  <si>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</si>
  <si>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</si>
  <si>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</si>
  <si>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</si>
  <si>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</si>
  <si>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</si>
  <si>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</si>
  <si>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</si>
  <si>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</si>
  <si>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</si>
  <si>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</si>
  <si>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</si>
  <si>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</si>
  <si>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</si>
  <si>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</si>
  <si>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</si>
  <si>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</si>
  <si>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</si>
  <si>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</si>
  <si>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</si>
  <si>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</si>
  <si>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</si>
  <si>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</si>
  <si>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</si>
  <si>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</si>
  <si>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</si>
  <si>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</si>
  <si>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</si>
  <si>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</si>
  <si>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</si>
  <si>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</si>
  <si>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</si>
  <si>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</si>
  <si>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</si>
  <si>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</si>
  <si>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</si>
  <si>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</si>
  <si>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</si>
  <si>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</si>
  <si>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</si>
  <si>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</si>
  <si>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</si>
  <si>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</si>
  <si>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</si>
  <si>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</si>
  <si>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</si>
  <si>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</si>
  <si>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</si>
  <si>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</si>
  <si>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</si>
  <si>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</si>
  <si>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</si>
  <si>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</si>
  <si>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</si>
  <si>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</si>
  <si>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</si>
  <si>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</si>
  <si>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</si>
  <si>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</si>
  <si>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</si>
  <si>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</si>
  <si>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</si>
  <si>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</si>
  <si>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</si>
  <si>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</si>
  <si>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</si>
  <si>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</si>
  <si>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</si>
  <si>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</si>
  <si>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</si>
  <si>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</si>
  <si>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</si>
  <si>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</si>
  <si>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</si>
  <si>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</si>
  <si>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</si>
  <si>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</si>
  <si>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</si>
  <si>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</si>
  <si>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</si>
  <si>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</si>
  <si>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</si>
  <si>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</si>
  <si>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</si>
  <si>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</si>
  <si>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</si>
  <si>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</si>
  <si>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</si>
  <si>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</si>
  <si>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</si>
  <si>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</si>
  <si>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</si>
  <si>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</si>
  <si>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</si>
  <si>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</si>
  <si>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</si>
  <si>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</si>
  <si>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</si>
  <si>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</si>
  <si>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</si>
  <si>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</si>
  <si>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</si>
  <si>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</si>
  <si>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</si>
  <si>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</si>
  <si>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</si>
  <si>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</si>
  <si>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</si>
  <si>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</si>
  <si>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</si>
  <si>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</si>
  <si>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</si>
  <si>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</si>
  <si>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</si>
  <si>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</si>
  <si>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</si>
  <si>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</si>
  <si>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</si>
  <si>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</si>
  <si>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</si>
  <si>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</si>
  <si>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</si>
  <si>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</si>
  <si>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</si>
  <si>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</si>
  <si>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</si>
  <si>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</si>
  <si>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</si>
  <si>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</si>
  <si>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</si>
  <si>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</si>
  <si>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</si>
  <si>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</si>
  <si>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</si>
  <si>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</si>
  <si>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</si>
  <si>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</si>
  <si>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</si>
  <si>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</si>
  <si>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</si>
  <si>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</si>
  <si>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</si>
  <si>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</si>
  <si>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</si>
  <si>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</si>
  <si>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</si>
  <si>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</si>
  <si>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</si>
  <si>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</si>
  <si>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</si>
  <si>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</si>
  <si>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</si>
  <si>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</si>
  <si>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</si>
  <si>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</si>
  <si>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</si>
  <si>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</si>
  <si>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</si>
  <si>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</si>
  <si>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</si>
  <si>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</si>
  <si>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</si>
  <si>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</si>
  <si>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</si>
  <si>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</si>
  <si>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</si>
  <si>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</si>
  <si>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</si>
  <si>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</si>
  <si>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</si>
  <si>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</si>
  <si>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</si>
  <si>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</si>
  <si>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</si>
  <si>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</si>
  <si>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</si>
  <si>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</si>
  <si>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</si>
  <si>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</si>
  <si>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</si>
  <si>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</si>
  <si>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</si>
  <si>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</si>
  <si>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</si>
  <si>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</si>
  <si>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</si>
  <si>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</si>
  <si>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</si>
  <si>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</si>
  <si>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</si>
  <si>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</si>
  <si>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</si>
  <si>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</si>
  <si>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</si>
  <si>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</si>
  <si>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</si>
  <si>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</si>
  <si>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</si>
  <si>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</si>
  <si>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</si>
  <si>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</si>
  <si>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</si>
  <si>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</si>
  <si>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</si>
  <si>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</si>
  <si>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</si>
  <si>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</si>
  <si>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</si>
  <si>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</si>
  <si>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</si>
  <si>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</si>
  <si>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</si>
  <si>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</si>
  <si>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</si>
  <si>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</si>
  <si>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</si>
  <si>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</si>
  <si>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</si>
  <si>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</si>
  <si>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</si>
  <si>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</si>
  <si>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</si>
  <si>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</si>
  <si>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</si>
  <si>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</si>
  <si>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</si>
  <si>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</si>
  <si>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</si>
  <si>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</si>
  <si>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</si>
  <si>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</si>
  <si>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</si>
  <si>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</si>
  <si>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</si>
  <si>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</si>
  <si>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</si>
  <si>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</si>
  <si>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</si>
  <si>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</si>
  <si>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</si>
  <si>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</si>
  <si>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</si>
  <si>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</si>
  <si>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</si>
  <si>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</si>
  <si>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</si>
  <si>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</si>
  <si>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</si>
  <si>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</si>
  <si>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</si>
  <si>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</si>
  <si>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</si>
  <si>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</si>
  <si>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</si>
  <si>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</si>
  <si>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</si>
  <si>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</si>
  <si>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</si>
  <si>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</si>
  <si>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</si>
  <si>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</si>
  <si>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</si>
  <si>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</si>
  <si>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</si>
  <si>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</si>
  <si>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</si>
  <si>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</si>
  <si>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</si>
  <si>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</si>
  <si>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</si>
  <si>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</si>
  <si>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</si>
  <si>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</si>
  <si>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</si>
  <si>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</si>
  <si>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</si>
  <si>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</si>
  <si>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</si>
  <si>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</si>
  <si>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</si>
  <si>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</si>
  <si>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</si>
  <si>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</si>
  <si>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</si>
  <si>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</si>
  <si>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</si>
  <si>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</si>
  <si>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</si>
  <si>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</si>
  <si>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</si>
  <si>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</si>
  <si>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</si>
  <si>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</si>
  <si>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</si>
  <si>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</si>
  <si>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</si>
  <si>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</si>
  <si>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</si>
  <si>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</si>
  <si>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</si>
  <si>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</si>
  <si>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</si>
  <si>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</si>
  <si>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</si>
  <si>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</si>
  <si>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</si>
  <si>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</si>
  <si>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</si>
  <si>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</si>
  <si>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</si>
  <si>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</si>
  <si>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</si>
  <si>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</si>
  <si>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</si>
  <si>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</si>
  <si>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</si>
  <si>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</si>
  <si>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</si>
  <si>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</si>
  <si>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</si>
  <si>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</si>
  <si>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</si>
  <si>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</si>
  <si>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</si>
  <si>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</si>
  <si>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</si>
  <si>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</si>
  <si>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</si>
  <si>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</si>
  <si>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</si>
  <si>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</si>
  <si>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</si>
  <si>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</si>
  <si>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</si>
  <si>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</si>
  <si>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</si>
  <si>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</si>
  <si>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</si>
  <si>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</si>
  <si>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</si>
  <si>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</si>
  <si>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</si>
  <si>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</si>
  <si>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</si>
  <si>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</si>
  <si>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</si>
  <si>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</si>
  <si>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</si>
  <si>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</si>
  <si>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</si>
  <si>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</si>
  <si>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</si>
  <si>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</si>
  <si>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</si>
  <si>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</si>
  <si>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</si>
  <si>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</si>
  <si>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</si>
  <si>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</si>
  <si>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</si>
  <si>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</si>
  <si>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</si>
  <si>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</si>
  <si>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</si>
  <si>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</si>
  <si>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</si>
  <si>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</si>
  <si>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</si>
  <si>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</si>
  <si>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</si>
  <si>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</si>
  <si>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</si>
  <si>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</si>
  <si>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</si>
  <si>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</si>
  <si>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</si>
  <si>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</si>
  <si>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</si>
  <si>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</si>
  <si>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</si>
  <si>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</si>
  <si>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</si>
  <si>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</si>
  <si>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</si>
  <si>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</si>
  <si>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</si>
  <si>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</si>
  <si>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</si>
  <si>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</si>
  <si>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</si>
  <si>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</si>
  <si>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</si>
  <si>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</si>
  <si>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</si>
  <si>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</si>
  <si>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</si>
  <si>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</si>
  <si>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</si>
  <si>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</si>
  <si>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</si>
  <si>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</si>
  <si>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</si>
  <si>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</si>
  <si>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</si>
  <si>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</si>
  <si>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</si>
  <si>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</si>
  <si>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</si>
  <si>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</si>
  <si>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</si>
  <si>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</si>
  <si>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</si>
  <si>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</si>
  <si>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</si>
  <si>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</si>
  <si>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</si>
  <si>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</si>
  <si>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</si>
  <si>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</si>
  <si>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</si>
  <si>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</si>
  <si>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</si>
  <si>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</si>
  <si>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</si>
  <si>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</si>
  <si>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</si>
  <si>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</si>
  <si>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</si>
  <si>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</si>
  <si>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</si>
  <si>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</si>
  <si>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</si>
  <si>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</si>
  <si>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</si>
  <si>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</si>
  <si>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</si>
  <si>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</si>
  <si>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</si>
  <si>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</si>
  <si>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</si>
  <si>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</si>
  <si>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</si>
  <si>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</si>
  <si>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</si>
  <si>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</si>
  <si>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</si>
  <si>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</si>
  <si>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</si>
  <si>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</si>
  <si>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</si>
  <si>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</si>
  <si>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</si>
  <si>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</si>
  <si>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</si>
  <si>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</si>
  <si>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</si>
  <si>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</si>
  <si>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</si>
  <si>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</si>
  <si>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</si>
  <si>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</si>
  <si>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</si>
  <si>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</si>
  <si>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</si>
  <si>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</si>
  <si>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</si>
  <si>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</si>
  <si>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</si>
  <si>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</si>
  <si>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</si>
  <si>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</si>
  <si>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</si>
  <si>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</si>
  <si>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</si>
  <si>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</si>
  <si>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</si>
  <si>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</si>
  <si>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</si>
  <si>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</si>
  <si>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</si>
  <si>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</si>
  <si>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</si>
  <si>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</si>
  <si>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</si>
  <si>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</si>
  <si>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</si>
  <si>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</si>
  <si>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</si>
  <si>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</si>
  <si>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</si>
  <si>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</si>
  <si>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</si>
  <si>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</si>
  <si>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</si>
  <si>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</si>
  <si>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</si>
  <si>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</si>
  <si>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</si>
  <si>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</si>
  <si>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</si>
  <si>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</si>
  <si>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</si>
  <si>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</si>
  <si>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</si>
  <si>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</si>
  <si>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</si>
  <si>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</si>
  <si>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</si>
  <si>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</si>
  <si>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</si>
  <si>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</si>
  <si>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</si>
  <si>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</si>
  <si>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</si>
  <si>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</si>
  <si>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</si>
  <si>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</si>
  <si>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</si>
  <si>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</si>
  <si>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</si>
  <si>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</si>
  <si>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</si>
  <si>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</si>
  <si>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</si>
  <si>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</si>
  <si>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</si>
  <si>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</si>
  <si>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</si>
  <si>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</si>
  <si>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</si>
  <si>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</si>
  <si>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</si>
  <si>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</si>
  <si>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</si>
  <si>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</si>
  <si>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</si>
  <si>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</si>
  <si>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</si>
  <si>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</si>
  <si>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</si>
  <si>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</si>
  <si>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</si>
  <si>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</si>
  <si>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</si>
  <si>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</si>
  <si>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</si>
  <si>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</si>
  <si>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</si>
  <si>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</si>
  <si>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</si>
  <si>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</si>
  <si>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</si>
  <si>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</si>
  <si>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</si>
  <si>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</si>
  <si>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</si>
  <si>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</si>
  <si>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</si>
  <si>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</si>
  <si>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</si>
  <si>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</si>
  <si>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</si>
  <si>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</si>
  <si>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</si>
  <si>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</si>
  <si>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</si>
  <si>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</si>
  <si>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</si>
  <si>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</si>
  <si>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</si>
  <si>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</si>
  <si>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</si>
  <si>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</si>
  <si>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</si>
  <si>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</si>
  <si>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</si>
  <si>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</si>
  <si>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</si>
  <si>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</si>
  <si>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</si>
  <si>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</si>
  <si>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</si>
  <si>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</si>
  <si>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</si>
  <si>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</si>
  <si>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</si>
  <si>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</si>
  <si>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</si>
  <si>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</si>
  <si>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</si>
  <si>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</si>
  <si>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</si>
  <si>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</si>
  <si>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</si>
  <si>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</si>
  <si>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</si>
  <si>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</si>
  <si>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</si>
  <si>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</si>
  <si>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</si>
  <si>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</si>
  <si>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</si>
  <si>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</si>
  <si>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</si>
  <si>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</si>
  <si>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</si>
  <si>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</si>
  <si>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</si>
  <si>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</si>
  <si>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</si>
  <si>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</si>
  <si>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</si>
  <si>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</si>
  <si>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</si>
  <si>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</si>
  <si>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</si>
  <si>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</si>
  <si>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</si>
  <si>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</si>
  <si>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</si>
  <si>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</si>
  <si>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</si>
  <si>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</si>
  <si>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</si>
  <si>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</si>
  <si>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</si>
  <si>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</si>
  <si>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</si>
  <si>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</si>
  <si>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</si>
  <si>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</si>
  <si>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</si>
  <si>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</si>
  <si>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</si>
  <si>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</si>
  <si>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</si>
  <si>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</si>
  <si>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</si>
  <si>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</si>
  <si>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</si>
  <si>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</si>
  <si>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</si>
  <si>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</si>
  <si>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</si>
  <si>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</si>
  <si>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</si>
  <si>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</si>
  <si>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</si>
  <si>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</si>
  <si>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</si>
  <si>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</si>
  <si>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</si>
  <si>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</si>
  <si>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</si>
  <si>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</si>
  <si>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</si>
  <si>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</si>
  <si>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</si>
  <si>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</si>
  <si>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</si>
  <si>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</si>
  <si>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</si>
  <si>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</si>
  <si>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</si>
  <si>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</si>
  <si>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</si>
  <si>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</si>
  <si>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</si>
  <si>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</si>
  <si>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</si>
  <si>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</si>
  <si>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</si>
  <si>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</si>
  <si>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</si>
  <si>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</si>
  <si>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</si>
  <si>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</si>
  <si>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</si>
  <si>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</si>
  <si>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</si>
  <si>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</si>
  <si>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</si>
  <si>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</si>
  <si>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</si>
  <si>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</si>
  <si>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</si>
  <si>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</si>
  <si>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</si>
  <si>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</si>
  <si>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</si>
  <si>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</si>
  <si>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</si>
  <si>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</si>
  <si>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</si>
  <si>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</si>
  <si>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</si>
  <si>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</si>
  <si>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</si>
  <si>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</si>
  <si>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</si>
  <si>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</si>
  <si>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</si>
  <si>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</si>
  <si>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</si>
  <si>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</si>
  <si>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</si>
  <si>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</si>
  <si>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</si>
  <si>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</si>
  <si>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</si>
  <si>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</si>
  <si>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</si>
  <si>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</si>
  <si>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</si>
  <si>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</si>
  <si>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</si>
  <si>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</si>
  <si>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</si>
  <si>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</si>
  <si>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</si>
  <si>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</si>
  <si>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</si>
  <si>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</si>
  <si>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</si>
  <si>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</si>
  <si>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</si>
  <si>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</si>
  <si>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</si>
  <si>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</si>
  <si>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</si>
  <si>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</si>
  <si>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</si>
  <si>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</si>
  <si>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</si>
  <si>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</si>
  <si>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</si>
  <si>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</si>
  <si>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</si>
  <si>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</si>
  <si>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</si>
  <si>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</si>
  <si>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</si>
  <si>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</si>
  <si>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</si>
  <si>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</si>
  <si>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</si>
  <si>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</si>
  <si>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</si>
  <si>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</si>
  <si>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</si>
  <si>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</si>
  <si>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</si>
  <si>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</si>
  <si>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</si>
  <si>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</si>
  <si>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</si>
  <si>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</si>
  <si>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</si>
  <si>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</si>
  <si>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</si>
  <si>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</si>
  <si>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</si>
  <si>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</si>
  <si>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</si>
  <si>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</si>
  <si>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</si>
  <si>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</si>
  <si>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</si>
  <si>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</si>
  <si>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</si>
  <si>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</si>
  <si>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</si>
  <si>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</si>
  <si>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</si>
  <si>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</si>
  <si>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</si>
  <si>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</si>
  <si>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</si>
  <si>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</si>
  <si>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</si>
  <si>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</si>
  <si>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</si>
  <si>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</si>
  <si>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</si>
  <si>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</si>
  <si>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</si>
  <si>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</si>
  <si>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</si>
  <si>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</si>
  <si>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</si>
  <si>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</si>
  <si>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</si>
  <si>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</si>
  <si>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</si>
  <si>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</si>
  <si>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</si>
  <si>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</si>
  <si>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</si>
  <si>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</si>
  <si>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</si>
  <si>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</si>
  <si>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</si>
  <si>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</si>
  <si>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</si>
  <si>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</si>
  <si>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</si>
  <si>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</si>
  <si>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</si>
  <si>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</si>
  <si>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</si>
  <si>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</si>
  <si>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</si>
  <si>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</si>
  <si>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</si>
  <si>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</si>
  <si>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</si>
  <si>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</si>
  <si>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</si>
  <si>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</si>
  <si>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</si>
  <si>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</si>
  <si>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</si>
  <si>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</si>
  <si>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</si>
  <si>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</si>
  <si>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</si>
  <si>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</si>
  <si>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</si>
  <si>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</si>
  <si>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</si>
  <si>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</si>
  <si>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</si>
  <si>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</si>
  <si>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</si>
  <si>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</si>
  <si>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</si>
  <si>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</si>
  <si>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</si>
  <si>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</si>
  <si>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</si>
  <si>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</si>
  <si>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</si>
  <si>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</si>
  <si>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</si>
  <si>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</si>
  <si>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</si>
  <si>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</si>
  <si>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</si>
  <si>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</si>
  <si>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</si>
  <si>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</si>
  <si>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</si>
  <si>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</si>
  <si>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</si>
  <si>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</si>
  <si>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</si>
  <si>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</si>
  <si>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</si>
  <si>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</si>
  <si>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</si>
  <si>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</si>
  <si>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</si>
  <si>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</si>
  <si>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</si>
  <si>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</si>
  <si>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</si>
  <si>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</si>
  <si>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</si>
  <si>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</si>
  <si>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</si>
  <si>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</si>
  <si>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</si>
  <si>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</si>
  <si>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</si>
  <si>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</si>
  <si>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</si>
  <si>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</si>
  <si>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</si>
  <si>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</si>
  <si>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</si>
  <si>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</si>
  <si>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</si>
  <si>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</si>
  <si>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</si>
  <si>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</si>
  <si>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</si>
  <si>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</si>
  <si>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</si>
  <si>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</si>
  <si>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</si>
  <si>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</si>
  <si>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</si>
  <si>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</si>
  <si>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</si>
  <si>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</si>
  <si>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</si>
  <si>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</si>
  <si>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</si>
  <si>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</si>
  <si>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</si>
  <si>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</si>
  <si>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</si>
  <si>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</si>
  <si>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</si>
  <si>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</si>
  <si>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</si>
  <si>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</si>
  <si>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</si>
  <si>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</si>
  <si>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</si>
  <si>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</si>
  <si>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</si>
  <si>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</si>
  <si>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</si>
  <si>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</si>
  <si>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</si>
  <si>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</si>
  <si>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</si>
  <si>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</si>
  <si>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</si>
  <si>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</si>
  <si>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</si>
  <si>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</si>
  <si>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</si>
  <si>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</si>
  <si>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</si>
  <si>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</si>
  <si>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</si>
  <si>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</si>
  <si>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</si>
  <si>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</si>
  <si>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</si>
  <si>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</si>
  <si>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</si>
  <si>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</si>
  <si>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</si>
  <si>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</si>
  <si>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</si>
  <si>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</si>
  <si>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</si>
  <si>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</si>
  <si>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</si>
  <si>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</si>
  <si>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</si>
  <si>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</si>
  <si>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</si>
  <si>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</si>
  <si>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</si>
  <si>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</si>
  <si>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</si>
  <si>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</si>
  <si>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</si>
  <si>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</si>
  <si>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</si>
  <si>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</si>
  <si>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</si>
  <si>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</si>
  <si>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</si>
  <si>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</si>
  <si>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</si>
  <si>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</si>
  <si>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</si>
  <si>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</si>
  <si>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</si>
  <si>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</si>
  <si>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</si>
  <si>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</si>
  <si>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</si>
  <si>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</si>
  <si>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</si>
  <si>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</si>
  <si>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</si>
  <si>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</si>
  <si>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</si>
  <si>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</si>
  <si>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</si>
  <si>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</si>
  <si>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</si>
  <si>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</si>
  <si>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</si>
  <si>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</si>
  <si>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</si>
  <si>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</si>
  <si>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</si>
  <si>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</si>
  <si>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</si>
  <si>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</si>
  <si>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</si>
  <si>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</si>
  <si>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</si>
  <si>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</si>
  <si>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</si>
  <si>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</si>
  <si>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</si>
  <si>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</si>
  <si>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</si>
  <si>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</si>
  <si>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</si>
  <si>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</si>
  <si>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</si>
  <si>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</si>
  <si>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</si>
  <si>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</si>
  <si>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</si>
  <si>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</si>
  <si>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</si>
  <si>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</si>
  <si>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</si>
  <si>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</si>
  <si>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</si>
  <si>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</si>
  <si>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</si>
  <si>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</si>
  <si>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</si>
  <si>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</si>
  <si>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</si>
  <si>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</si>
  <si>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</si>
  <si>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</si>
  <si>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</si>
  <si>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</si>
  <si>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</si>
  <si>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</si>
  <si>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</si>
  <si>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</si>
  <si>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</si>
  <si>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</si>
  <si>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</si>
  <si>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</si>
  <si>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</si>
  <si>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</si>
  <si>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</si>
  <si>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</si>
  <si>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</si>
  <si>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</si>
  <si>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</si>
  <si>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</si>
  <si>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</si>
  <si>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</si>
  <si>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</si>
  <si>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</si>
  <si>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</si>
  <si>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</si>
  <si>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</si>
  <si>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</si>
  <si>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</si>
  <si>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</si>
  <si>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</si>
  <si>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</si>
  <si>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</si>
  <si>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</si>
  <si>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</si>
  <si>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</si>
  <si>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</si>
  <si>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</si>
  <si>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</si>
  <si>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</si>
  <si>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</si>
  <si>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</si>
  <si>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</si>
  <si>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</si>
  <si>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</si>
  <si>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</si>
  <si>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</si>
  <si>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</si>
  <si>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</si>
  <si>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</si>
  <si>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</si>
  <si>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</si>
  <si>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</si>
  <si>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</si>
  <si>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</si>
  <si>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</si>
  <si>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</si>
  <si>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</si>
  <si>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</si>
  <si>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</si>
  <si>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</si>
  <si>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</si>
  <si>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</si>
  <si>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</si>
  <si>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</si>
  <si>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</si>
  <si>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</si>
  <si>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</si>
  <si>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</si>
  <si>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</si>
  <si>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</si>
  <si>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</si>
  <si>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</si>
  <si>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</si>
  <si>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</si>
  <si>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</si>
  <si>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</si>
  <si>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</si>
  <si>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</si>
  <si>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</si>
  <si>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</si>
  <si>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</si>
  <si>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</si>
  <si>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</si>
  <si>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</si>
  <si>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</si>
  <si>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</si>
  <si>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</si>
  <si>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</si>
  <si>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</si>
  <si>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</si>
  <si>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</si>
  <si>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</si>
  <si>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</si>
  <si>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</si>
  <si>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</si>
  <si>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</si>
  <si>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</si>
  <si>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</si>
  <si>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</si>
  <si>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</si>
  <si>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</si>
  <si>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</si>
  <si>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</si>
  <si>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</si>
  <si>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</si>
  <si>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</si>
  <si>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</si>
  <si>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</si>
  <si>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</si>
  <si>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</si>
  <si>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</si>
  <si>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</si>
  <si>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</si>
  <si>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</si>
  <si>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</si>
  <si>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</si>
  <si>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</si>
  <si>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</si>
  <si>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</si>
  <si>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</si>
  <si>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</si>
  <si>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</si>
  <si>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</si>
  <si>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</si>
  <si>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</si>
  <si>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</si>
  <si>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</si>
  <si>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</si>
  <si>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</si>
  <si>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</si>
  <si>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</si>
  <si>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</si>
  <si>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</si>
  <si>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</si>
  <si>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</si>
  <si>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</si>
  <si>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</si>
  <si>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</si>
  <si>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</si>
  <si>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</si>
  <si>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</si>
  <si>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</si>
  <si>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</si>
  <si>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</si>
  <si>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</si>
  <si>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</si>
  <si>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</si>
  <si>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</si>
  <si>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</si>
  <si>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</si>
  <si>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</si>
  <si>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</si>
  <si>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</si>
  <si>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</si>
  <si>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</si>
  <si>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</si>
  <si>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</si>
  <si>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</si>
  <si>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</si>
  <si>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</si>
  <si>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</si>
  <si>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</si>
  <si>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</si>
  <si>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</si>
  <si>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</si>
  <si>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</si>
  <si>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</si>
  <si>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</si>
  <si>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</si>
  <si>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</si>
  <si>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</si>
  <si>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</si>
  <si>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</si>
  <si>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</si>
  <si>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</si>
  <si>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</si>
  <si>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</si>
  <si>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</si>
  <si>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</si>
  <si>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</si>
  <si>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</si>
  <si>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</si>
  <si>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</si>
  <si>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</si>
  <si>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</si>
  <si>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</si>
  <si>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</si>
  <si>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</si>
  <si>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</si>
  <si>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</si>
  <si>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</si>
  <si>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</si>
  <si>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</si>
  <si>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</si>
  <si>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</si>
  <si>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</si>
  <si>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</si>
  <si>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</si>
  <si>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</si>
  <si>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</si>
  <si>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</si>
  <si>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</si>
  <si>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</si>
  <si>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</si>
  <si>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</si>
  <si>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</si>
  <si>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</si>
  <si>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</si>
  <si>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</si>
  <si>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</si>
  <si>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</si>
  <si>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</si>
  <si>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</si>
  <si>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</si>
  <si>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</si>
  <si>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</si>
  <si>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</si>
  <si>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</si>
  <si>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</si>
  <si>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</si>
  <si>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</si>
  <si>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</si>
  <si>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</si>
  <si>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</si>
  <si>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</si>
  <si>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</si>
  <si>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</si>
  <si>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</si>
  <si>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</si>
  <si>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</si>
  <si>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</si>
  <si>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</si>
  <si>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</si>
  <si>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</si>
  <si>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</si>
  <si>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</si>
  <si>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</si>
  <si>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</si>
  <si>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</si>
  <si>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</si>
  <si>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</si>
  <si>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</si>
  <si>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</si>
  <si>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</si>
  <si>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</si>
  <si>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</si>
  <si>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</si>
  <si>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</si>
  <si>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</si>
  <si>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</si>
  <si>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</si>
  <si>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</si>
  <si>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</si>
  <si>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</si>
  <si>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</si>
  <si>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</si>
  <si>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</si>
  <si>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</si>
  <si>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</si>
  <si>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</si>
  <si>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</si>
  <si>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</si>
  <si>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</si>
  <si>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</si>
  <si>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</si>
  <si>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</si>
  <si>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</si>
  <si>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</si>
  <si>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</si>
  <si>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</si>
  <si>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</si>
  <si>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</si>
  <si>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</si>
  <si>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</si>
  <si>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</si>
  <si>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</si>
  <si>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</si>
  <si>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</si>
  <si>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</si>
  <si>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</si>
  <si>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</si>
  <si>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</si>
  <si>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</si>
  <si>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</si>
  <si>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</si>
  <si>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</si>
  <si>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</si>
  <si>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</si>
  <si>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</si>
  <si>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</si>
  <si>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</si>
  <si>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</si>
  <si>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</si>
  <si>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</si>
  <si>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</si>
  <si>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</si>
  <si>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</si>
  <si>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</si>
  <si>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</si>
  <si>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</si>
  <si>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</si>
  <si>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</si>
  <si>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</si>
  <si>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</si>
  <si>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</si>
  <si>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</si>
  <si>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</si>
  <si>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</si>
  <si>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</si>
  <si>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</si>
  <si>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</si>
  <si>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</si>
  <si>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</si>
  <si>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</si>
  <si>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</si>
  <si>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</si>
  <si>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</si>
  <si>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</si>
  <si>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</si>
  <si>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</si>
  <si>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</si>
  <si>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</si>
  <si>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</si>
  <si>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</si>
  <si>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</si>
  <si>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</si>
  <si>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</si>
  <si>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</si>
  <si>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</si>
  <si>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</si>
  <si>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</si>
  <si>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</si>
  <si>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</si>
  <si>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</si>
  <si>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</si>
  <si>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</si>
  <si>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</si>
  <si>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</si>
  <si>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</si>
  <si>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</si>
  <si>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</si>
  <si>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</si>
  <si>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</si>
  <si>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</si>
  <si>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</si>
  <si>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</si>
  <si>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</si>
  <si>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</si>
  <si>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</si>
  <si>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</si>
  <si>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</si>
  <si>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</si>
  <si>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</si>
  <si>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</si>
  <si>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</si>
  <si>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</si>
  <si>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</si>
  <si>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</si>
  <si>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</si>
  <si>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</si>
  <si>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</si>
  <si>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</si>
  <si>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</si>
  <si>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</si>
  <si>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</si>
  <si>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</si>
  <si>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</si>
  <si>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</si>
  <si>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</si>
  <si>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</si>
  <si>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</si>
  <si>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</si>
  <si>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</si>
  <si>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</si>
  <si>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</si>
  <si>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</si>
  <si>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</si>
  <si>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</si>
  <si>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</si>
  <si>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</si>
  <si>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</si>
  <si>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</si>
  <si>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</si>
  <si>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</si>
  <si>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</si>
  <si>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</si>
  <si>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</si>
  <si>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</si>
  <si>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</si>
  <si>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</si>
  <si>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</si>
  <si>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</si>
  <si>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</si>
  <si>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</si>
  <si>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</si>
  <si>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</si>
  <si>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</si>
  <si>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</si>
  <si>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</si>
  <si>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</si>
  <si>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</si>
  <si>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</si>
  <si>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</si>
  <si>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</si>
  <si>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</si>
  <si>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</si>
  <si>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</si>
  <si>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</si>
  <si>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</si>
  <si>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</si>
  <si>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</si>
  <si>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</si>
  <si>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</si>
  <si>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</si>
  <si>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</si>
  <si>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</si>
  <si>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</si>
  <si>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</si>
  <si>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</si>
  <si>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</si>
  <si>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</si>
  <si>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</si>
  <si>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</si>
  <si>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</si>
  <si>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</si>
  <si>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</si>
  <si>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</si>
  <si>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</si>
  <si>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</si>
  <si>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</si>
  <si>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</si>
  <si>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</si>
  <si>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</si>
  <si>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</si>
  <si>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</si>
  <si>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</si>
  <si>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</si>
  <si>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</si>
  <si>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</si>
  <si>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</si>
  <si>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</si>
  <si>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</si>
  <si>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</si>
  <si>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</si>
  <si>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</si>
  <si>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</si>
  <si>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</si>
  <si>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</si>
  <si>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</si>
  <si>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</si>
  <si>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</si>
  <si>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</si>
  <si>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</si>
  <si>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</si>
  <si>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</si>
  <si>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</si>
  <si>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</si>
  <si>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</si>
  <si>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</si>
  <si>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</si>
  <si>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</si>
  <si>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</si>
  <si>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</si>
  <si>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</si>
  <si>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</si>
  <si>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</si>
  <si>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</si>
  <si>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</si>
  <si>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</si>
  <si>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</si>
  <si>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</si>
  <si>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</si>
  <si>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</si>
  <si>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</si>
  <si>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</si>
  <si>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</si>
  <si>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</si>
  <si>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</si>
  <si>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</si>
  <si>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</si>
  <si>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</si>
  <si>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</si>
  <si>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</si>
  <si>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</si>
  <si>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</si>
  <si>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</si>
  <si>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</si>
  <si>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</si>
  <si>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</si>
  <si>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</si>
  <si>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</si>
  <si>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</si>
  <si>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</si>
  <si>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</si>
  <si>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</si>
  <si>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</si>
  <si>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</si>
  <si>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</si>
  <si>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</si>
  <si>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</si>
  <si>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</si>
  <si>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</si>
  <si>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</si>
  <si>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</si>
  <si>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</si>
  <si>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</si>
  <si>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</si>
  <si>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</si>
  <si>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</si>
  <si>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</si>
  <si>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</si>
  <si>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</si>
  <si>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</si>
  <si>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</si>
  <si>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</si>
  <si>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</si>
  <si>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</si>
  <si>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</si>
  <si>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</si>
  <si>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</si>
  <si>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</si>
  <si>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</si>
  <si>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</si>
  <si>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</si>
  <si>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</si>
  <si>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</si>
  <si>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</si>
  <si>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</si>
  <si>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</si>
  <si>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</si>
  <si>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</si>
  <si>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</si>
  <si>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</si>
  <si>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</si>
  <si>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</si>
  <si>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</si>
  <si>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</si>
  <si>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</si>
  <si>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</si>
  <si>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</si>
  <si>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</si>
  <si>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</si>
  <si>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</si>
  <si>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</si>
  <si>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</si>
  <si>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</si>
  <si>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</si>
  <si>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</si>
  <si>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</si>
  <si>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</si>
  <si>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</si>
  <si>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</si>
  <si>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</si>
  <si>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</si>
  <si>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</si>
  <si>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</si>
  <si>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</si>
  <si>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</si>
  <si>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</si>
  <si>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</si>
  <si>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</si>
  <si>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</si>
  <si>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</si>
  <si>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</si>
  <si>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</si>
  <si>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</si>
  <si>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</si>
  <si>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</si>
  <si>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</si>
  <si>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</si>
  <si>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</si>
  <si>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</si>
  <si>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</si>
  <si>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</si>
  <si>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</si>
  <si>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</si>
  <si>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</si>
  <si>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</si>
  <si>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</si>
  <si>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</si>
  <si>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</si>
  <si>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</si>
  <si>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</si>
  <si>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</si>
  <si>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</si>
  <si>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</si>
  <si>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</si>
  <si>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</si>
  <si>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</si>
  <si>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</si>
  <si>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</si>
  <si>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</si>
  <si>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</si>
  <si>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</si>
  <si>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</si>
  <si>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</si>
  <si>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</si>
  <si>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</si>
  <si>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</si>
  <si>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</si>
  <si>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</si>
  <si>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</si>
  <si>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</si>
  <si>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</si>
  <si>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</si>
  <si>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</si>
  <si>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</si>
  <si>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</si>
  <si>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</si>
  <si>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</si>
  <si>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</si>
  <si>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</si>
  <si>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</si>
  <si>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</si>
  <si>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</si>
  <si>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</si>
  <si>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</si>
  <si>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</si>
  <si>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</si>
  <si>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</si>
  <si>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</si>
  <si>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</si>
  <si>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</si>
  <si>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</si>
  <si>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</si>
  <si>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</si>
  <si>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</si>
  <si>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</si>
  <si>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</si>
  <si>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</si>
  <si>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</si>
  <si>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</si>
  <si>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</si>
  <si>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</si>
  <si>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</si>
  <si>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</si>
  <si>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</si>
  <si>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</si>
  <si>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</si>
  <si>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</si>
  <si>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</si>
  <si>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</si>
  <si>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</si>
  <si>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</si>
  <si>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</si>
  <si>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</si>
  <si>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</si>
  <si>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</si>
  <si>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</si>
  <si>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</si>
  <si>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</si>
  <si>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</si>
  <si>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</si>
  <si>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</si>
  <si>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</si>
  <si>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</si>
  <si>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</si>
  <si>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</si>
  <si>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</si>
  <si>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</si>
  <si>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</si>
  <si>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</si>
  <si>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</si>
  <si>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</si>
  <si>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</si>
  <si>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</si>
  <si>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</si>
  <si>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</si>
  <si>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</si>
  <si>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</si>
  <si>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</si>
  <si>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</si>
  <si>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</si>
  <si>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</si>
  <si>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</si>
  <si>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</si>
  <si>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</si>
  <si>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</si>
  <si>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</si>
  <si>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</si>
  <si>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</si>
  <si>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</si>
  <si>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</si>
  <si>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</si>
  <si>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</si>
  <si>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</si>
  <si>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</si>
  <si>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</si>
  <si>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</si>
  <si>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</si>
  <si>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</si>
  <si>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</si>
  <si>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</si>
  <si>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</si>
  <si>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</si>
  <si>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</si>
  <si>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</si>
  <si>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</si>
  <si>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</si>
  <si>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</si>
  <si>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</si>
  <si>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</si>
  <si>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</si>
  <si>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</si>
  <si>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</si>
  <si>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</si>
  <si>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</si>
  <si>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</si>
  <si>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</si>
  <si>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</si>
  <si>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</si>
  <si>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</si>
  <si>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</si>
  <si>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</si>
  <si>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</si>
  <si>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</si>
  <si>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</si>
  <si>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</si>
  <si>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</si>
  <si>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</si>
  <si>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</si>
  <si>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</si>
  <si>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</si>
  <si>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</si>
  <si>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</si>
  <si>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</si>
  <si>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</si>
  <si>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</si>
  <si>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</si>
  <si>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</si>
  <si>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</si>
  <si>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</si>
  <si>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</si>
  <si>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</si>
  <si>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</si>
  <si>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</si>
  <si>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</si>
  <si>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</si>
  <si>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</si>
  <si>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</si>
  <si>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</si>
  <si>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</si>
  <si>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</si>
  <si>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</si>
  <si>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</si>
  <si>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</si>
  <si>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</si>
  <si>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</si>
  <si>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</si>
  <si>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</si>
  <si>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</si>
  <si>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</si>
  <si>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</si>
  <si>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</si>
  <si>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</si>
  <si>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</si>
  <si>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</si>
  <si>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</si>
  <si>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</si>
  <si>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</si>
  <si>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</si>
  <si>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</si>
  <si>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</si>
  <si>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</si>
  <si>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</si>
  <si>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</si>
  <si>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</si>
  <si>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</si>
  <si>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</si>
  <si>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</si>
  <si>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</si>
  <si>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</si>
  <si>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</si>
  <si>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</si>
  <si>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</si>
  <si>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</si>
  <si>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</si>
  <si>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</si>
  <si>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</si>
  <si>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</si>
  <si>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</si>
  <si>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</si>
  <si>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</si>
  <si>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</si>
  <si>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</si>
  <si>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</si>
  <si>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</si>
  <si>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</si>
  <si>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</si>
  <si>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</si>
  <si>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</si>
  <si>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</si>
  <si>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</si>
  <si>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</si>
  <si>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</si>
  <si>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</si>
  <si>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</si>
  <si>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</si>
  <si>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</si>
  <si>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</si>
  <si>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</si>
  <si>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</si>
  <si>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</si>
  <si>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</si>
  <si>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</si>
  <si>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</si>
  <si>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</si>
  <si>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</si>
  <si>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</si>
  <si>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</si>
  <si>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</si>
  <si>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</si>
  <si>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</si>
  <si>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</si>
  <si>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</si>
  <si>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</si>
  <si>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</si>
  <si>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</si>
  <si>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</si>
  <si>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</si>
  <si>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</si>
  <si>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</si>
  <si>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</si>
  <si>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</si>
  <si>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</si>
  <si>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</si>
  <si>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</si>
  <si>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</si>
  <si>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</si>
  <si>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</si>
  <si>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</si>
  <si>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</si>
  <si>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</si>
  <si>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</si>
  <si>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</si>
  <si>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</si>
  <si>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</si>
  <si>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</si>
  <si>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</si>
  <si>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</si>
  <si>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</si>
  <si>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</si>
  <si>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</si>
  <si>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</si>
  <si>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</si>
  <si>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</si>
  <si>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</si>
  <si>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</si>
  <si>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</si>
  <si>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</si>
  <si>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</si>
  <si>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</si>
  <si>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</si>
  <si>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</si>
  <si>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</si>
  <si>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</si>
  <si>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</si>
  <si>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</si>
  <si>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</si>
  <si>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</si>
  <si>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</si>
  <si>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</si>
  <si>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</si>
  <si>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</si>
  <si>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</si>
  <si>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</si>
  <si>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</si>
  <si>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</si>
  <si>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</si>
  <si>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</si>
  <si>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</si>
  <si>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</si>
  <si>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</si>
  <si>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</si>
  <si>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</si>
  <si>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</si>
  <si>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</si>
  <si>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</si>
  <si>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</si>
  <si>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</si>
  <si>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</si>
  <si>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</si>
  <si>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</si>
  <si>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</si>
  <si>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</si>
  <si>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</si>
  <si>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</si>
  <si>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</si>
  <si>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</si>
  <si>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</si>
  <si>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</si>
  <si>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</si>
  <si>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</si>
  <si>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</si>
  <si>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</si>
  <si>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</si>
  <si>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</si>
  <si>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</si>
  <si>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</si>
  <si>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</si>
  <si>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</si>
  <si>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</si>
  <si>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</si>
  <si>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</si>
  <si>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</si>
  <si>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</si>
  <si>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</si>
  <si>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</si>
  <si>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</si>
  <si>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</si>
  <si>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</si>
  <si>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</si>
  <si>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</si>
  <si>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</si>
  <si>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</si>
  <si>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</si>
  <si>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</si>
  <si>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</si>
  <si>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</si>
  <si>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</si>
  <si>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</si>
  <si>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</si>
  <si>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</si>
  <si>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</si>
  <si>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</si>
  <si>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</si>
  <si>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</si>
  <si>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</si>
  <si>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</si>
  <si>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</si>
  <si>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</si>
  <si>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</si>
  <si>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</si>
  <si>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</si>
  <si>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</si>
  <si>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</si>
  <si>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</si>
  <si>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</si>
  <si>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</si>
  <si>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</si>
  <si>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</si>
  <si>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</si>
  <si>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</si>
  <si>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</si>
  <si>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</si>
  <si>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</si>
  <si>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</si>
  <si>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</si>
  <si>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</si>
  <si>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</si>
  <si>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</si>
  <si>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</si>
  <si>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</si>
  <si>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</si>
  <si>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</si>
  <si>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</si>
  <si>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</si>
  <si>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</si>
  <si>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</si>
  <si>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</si>
  <si>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</si>
  <si>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</si>
  <si>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</si>
  <si>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</si>
  <si>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</si>
  <si>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</si>
  <si>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</si>
  <si>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</si>
  <si>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</si>
  <si>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</si>
  <si>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</si>
  <si>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</si>
  <si>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</si>
  <si>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</si>
  <si>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</si>
  <si>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</si>
  <si>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</si>
  <si>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</si>
  <si>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</si>
  <si>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</si>
  <si>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</si>
  <si>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</si>
  <si>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</si>
  <si>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</si>
  <si>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</si>
  <si>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</si>
  <si>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</si>
  <si>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</si>
  <si>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</si>
  <si>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</si>
  <si>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</si>
  <si>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</si>
  <si>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</si>
  <si>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</si>
  <si>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</si>
  <si>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</si>
  <si>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</si>
  <si>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</si>
  <si>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</si>
  <si>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</si>
  <si>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</si>
  <si>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</si>
  <si>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</si>
  <si>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</si>
  <si>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</si>
  <si>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</si>
  <si>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</si>
  <si>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</si>
  <si>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</si>
  <si>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</si>
  <si>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</si>
  <si>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</si>
  <si>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</si>
  <si>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</si>
  <si>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</si>
  <si>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</si>
  <si>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</si>
  <si>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</si>
  <si>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</si>
  <si>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</si>
  <si>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</si>
  <si>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</si>
  <si>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</si>
  <si>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</si>
  <si>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</si>
  <si>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</si>
  <si>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</si>
  <si>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</si>
  <si>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</si>
  <si>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</si>
  <si>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</si>
  <si>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</si>
  <si>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</si>
  <si>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</si>
  <si>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</si>
  <si>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</si>
  <si>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</si>
  <si>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</si>
  <si>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</si>
  <si>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</si>
  <si>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</si>
  <si>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</si>
  <si>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</si>
  <si>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</si>
  <si>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</si>
  <si>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</si>
  <si>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</si>
  <si>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</si>
  <si>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</si>
  <si>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</si>
  <si>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</si>
  <si>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</si>
  <si>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</si>
  <si>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</si>
  <si>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</si>
  <si>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</si>
  <si>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</si>
  <si>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</si>
  <si>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</si>
  <si>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</si>
  <si>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</si>
  <si>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</si>
  <si>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</si>
  <si>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</si>
  <si>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</si>
  <si>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</si>
  <si>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</si>
  <si>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</si>
  <si>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</si>
  <si>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</si>
  <si>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</si>
  <si>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</si>
  <si>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</si>
  <si>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</si>
  <si>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</si>
  <si>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</si>
  <si>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</si>
  <si>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</si>
  <si>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</si>
  <si>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</si>
  <si>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</si>
  <si>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</si>
  <si>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</si>
  <si>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</si>
  <si>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</si>
  <si>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</si>
  <si>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</si>
  <si>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</si>
  <si>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</si>
  <si>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</si>
  <si>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</si>
  <si>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</si>
  <si>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</si>
  <si>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</si>
  <si>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</si>
  <si>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</si>
  <si>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</si>
  <si>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</si>
  <si>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</si>
  <si>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</si>
  <si>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</si>
  <si>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</si>
  <si>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</si>
  <si>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</si>
  <si>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</si>
  <si>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</si>
  <si>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</si>
  <si>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</si>
  <si>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</si>
  <si>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</si>
  <si>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</si>
  <si>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</si>
  <si>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</si>
  <si>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</si>
  <si>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</si>
  <si>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</si>
  <si>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</si>
  <si>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</si>
  <si>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</si>
  <si>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</si>
  <si>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</si>
  <si>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</si>
  <si>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</si>
  <si>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</si>
  <si>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</si>
  <si>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</si>
  <si>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</si>
  <si>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</si>
  <si>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</si>
  <si>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</si>
  <si>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</si>
  <si>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</si>
  <si>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</si>
  <si>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</si>
  <si>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</si>
  <si>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</si>
  <si>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</si>
  <si>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</si>
  <si>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</si>
  <si>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</si>
  <si>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</si>
  <si>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</si>
  <si>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</si>
  <si>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</si>
  <si>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</si>
  <si>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</si>
  <si>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</si>
  <si>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</si>
  <si>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</si>
  <si>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</si>
  <si>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</si>
  <si>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</si>
  <si>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</si>
  <si>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</si>
  <si>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</si>
  <si>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</si>
  <si>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</si>
  <si>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</si>
  <si>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</si>
  <si>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</si>
  <si>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</si>
  <si>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</si>
  <si>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</si>
  <si>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</si>
  <si>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</si>
  <si>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</si>
  <si>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</si>
  <si>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</si>
  <si>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</si>
  <si>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</si>
  <si>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</si>
  <si>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</si>
  <si>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</si>
  <si>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</si>
  <si>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</si>
  <si>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</si>
  <si>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</si>
  <si>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</si>
  <si>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</si>
  <si>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</si>
  <si>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</si>
  <si>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</si>
  <si>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</si>
  <si>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</si>
  <si>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</si>
  <si>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</si>
  <si>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</si>
  <si>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</si>
  <si>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</si>
  <si>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</si>
  <si>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</si>
  <si>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</si>
  <si>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</si>
  <si>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</si>
  <si>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</si>
  <si>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</si>
  <si>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</si>
  <si>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</si>
  <si>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</si>
  <si>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</si>
  <si>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</si>
  <si>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</si>
  <si>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</si>
  <si>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</si>
  <si>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</si>
  <si>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</si>
  <si>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</si>
  <si>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</si>
  <si>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</si>
  <si>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</si>
  <si>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</si>
  <si>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</si>
  <si>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</si>
  <si>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</si>
  <si>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</si>
  <si>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</si>
  <si>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</si>
  <si>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</si>
  <si>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</si>
  <si>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</si>
  <si>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</si>
  <si>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</si>
  <si>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</si>
  <si>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</si>
  <si>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</si>
  <si>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</si>
  <si>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</si>
  <si>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</si>
  <si>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</si>
  <si>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</si>
  <si>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</si>
  <si>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</si>
  <si>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</si>
  <si>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</si>
  <si>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</si>
  <si>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</si>
  <si>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</si>
  <si>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</si>
  <si>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</si>
  <si>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</si>
  <si>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</si>
  <si>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</si>
  <si>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</si>
  <si>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</si>
  <si>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</si>
  <si>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</si>
  <si>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</si>
  <si>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</si>
  <si>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</si>
  <si>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</si>
  <si>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</si>
  <si>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</si>
  <si>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</si>
  <si>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</si>
  <si>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</si>
  <si>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</si>
  <si>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</si>
  <si>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</si>
  <si>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</si>
  <si>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</si>
  <si>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</si>
  <si>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</si>
  <si>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</si>
  <si>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</si>
  <si>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</si>
  <si>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</si>
  <si>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</si>
  <si>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</si>
  <si>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</si>
  <si>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</si>
  <si>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</si>
  <si>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</si>
  <si>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</si>
  <si>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</si>
  <si>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</si>
  <si>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</si>
  <si>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</si>
  <si>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</si>
  <si>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</si>
  <si>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</si>
  <si>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</si>
  <si>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</si>
  <si>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</si>
  <si>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</si>
  <si>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</si>
  <si>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</si>
  <si>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</si>
  <si>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</si>
  <si>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</si>
  <si>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</si>
  <si>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</si>
  <si>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</si>
  <si>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</si>
  <si>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</si>
  <si>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</si>
  <si>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</si>
  <si>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</si>
  <si>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</si>
  <si>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</si>
  <si>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</si>
  <si>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</si>
  <si>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</si>
  <si>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</si>
  <si>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</si>
  <si>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</si>
  <si>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</si>
  <si>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</si>
  <si>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</si>
  <si>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</si>
  <si>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</si>
  <si>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</si>
  <si>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</si>
  <si>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</si>
  <si>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</si>
  <si>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</si>
  <si>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</si>
  <si>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</si>
  <si>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</si>
  <si>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</si>
  <si>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</si>
  <si>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</si>
  <si>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</si>
  <si>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</si>
  <si>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</si>
  <si>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</si>
  <si>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</si>
  <si>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</si>
  <si>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</si>
  <si>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</si>
  <si>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</si>
  <si>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</si>
  <si>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</si>
  <si>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</si>
  <si>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</si>
  <si>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</si>
  <si>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</si>
  <si>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</si>
  <si>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</si>
  <si>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</si>
  <si>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</si>
  <si>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</si>
  <si>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</si>
  <si>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</si>
  <si>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</si>
  <si>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</si>
  <si>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</si>
  <si>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</si>
  <si>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</si>
  <si>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</si>
  <si>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</si>
  <si>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</si>
  <si>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</si>
  <si>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</si>
  <si>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</si>
  <si>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</si>
  <si>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</si>
  <si>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</si>
  <si>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</si>
  <si>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</si>
  <si>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</si>
  <si>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</si>
  <si>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</si>
  <si>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</si>
  <si>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</si>
  <si>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</si>
  <si>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</si>
  <si>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</si>
  <si>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</si>
  <si>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</si>
  <si>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</si>
  <si>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</si>
  <si>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</si>
  <si>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</si>
  <si>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</si>
  <si>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</si>
  <si>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</si>
  <si>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</si>
  <si>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</si>
  <si>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</si>
  <si>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</si>
  <si>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</si>
  <si>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</si>
  <si>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</si>
  <si>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</si>
  <si>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</si>
  <si>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</si>
  <si>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</si>
  <si>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</si>
  <si>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</si>
  <si>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</si>
  <si>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</si>
  <si>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</si>
  <si>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</si>
  <si>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</si>
  <si>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</si>
  <si>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</si>
  <si>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</si>
  <si>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</si>
  <si>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</si>
  <si>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</si>
  <si>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</si>
  <si>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</si>
  <si>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</si>
  <si>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</si>
  <si>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</si>
  <si>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</si>
  <si>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</si>
  <si>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</si>
  <si>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</si>
  <si>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</si>
  <si>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</si>
  <si>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</si>
  <si>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</si>
  <si>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</si>
  <si>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</si>
  <si>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</si>
  <si>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</si>
  <si>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</si>
  <si>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</si>
  <si>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</si>
  <si>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</si>
  <si>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</si>
  <si>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</si>
  <si>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</si>
  <si>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</si>
  <si>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</si>
  <si>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</si>
  <si>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</si>
  <si>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</si>
  <si>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</si>
  <si>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</si>
  <si>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</si>
  <si>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</si>
  <si>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</si>
  <si>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</si>
  <si>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</si>
  <si>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</si>
  <si>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</si>
  <si>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</si>
  <si>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</si>
  <si>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</si>
  <si>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</si>
  <si>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</si>
  <si>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</si>
  <si>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</si>
  <si>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</si>
  <si>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</si>
  <si>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</si>
  <si>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</si>
  <si>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</si>
  <si>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</si>
  <si>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</si>
  <si>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</si>
  <si>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</si>
  <si>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</si>
  <si>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</si>
  <si>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</si>
  <si>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</si>
  <si>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</si>
  <si>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</si>
  <si>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</si>
  <si>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</si>
  <si>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</si>
  <si>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</si>
  <si>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</si>
  <si>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</si>
  <si>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</si>
  <si>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</si>
  <si>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</si>
  <si>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</si>
  <si>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</si>
  <si>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</si>
  <si>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</si>
  <si>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</si>
  <si>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</si>
  <si>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</si>
  <si>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</si>
  <si>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</si>
  <si>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</si>
  <si>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</si>
  <si>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</si>
  <si>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</si>
  <si>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</si>
  <si>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</si>
  <si>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</si>
  <si>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</si>
  <si>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</si>
  <si>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</si>
  <si>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</si>
  <si>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</si>
  <si>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</si>
  <si>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</si>
  <si>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</si>
  <si>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</si>
  <si>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</si>
  <si>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</si>
  <si>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</si>
  <si>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</si>
  <si>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</si>
  <si>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</si>
  <si>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</si>
  <si>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</si>
  <si>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</si>
  <si>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</si>
  <si>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</si>
  <si>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</si>
  <si>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</si>
  <si>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</si>
  <si>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</si>
  <si>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</si>
  <si>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</si>
  <si>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</si>
  <si>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</si>
  <si>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</si>
  <si>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</si>
  <si>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</si>
  <si>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</si>
  <si>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</si>
  <si>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</si>
  <si>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</si>
  <si>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</si>
  <si>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</si>
  <si>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</si>
  <si>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</si>
  <si>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</si>
  <si>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</si>
  <si>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</si>
  <si>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</si>
  <si>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</si>
  <si>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</si>
  <si>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</si>
  <si>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</si>
  <si>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</si>
  <si>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</si>
  <si>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</si>
  <si>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</si>
  <si>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</si>
  <si>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</si>
  <si>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</si>
  <si>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</si>
  <si>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</si>
  <si>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</si>
  <si>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</si>
  <si>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</si>
  <si>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</si>
  <si>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</si>
  <si>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</si>
  <si>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</si>
  <si>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</si>
  <si>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</si>
  <si>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</si>
  <si>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</si>
  <si>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</si>
  <si>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</si>
  <si>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</si>
  <si>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</si>
  <si>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</si>
  <si>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</si>
  <si>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</si>
  <si>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</si>
  <si>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</si>
  <si>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</si>
  <si>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</si>
  <si>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</si>
  <si>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</si>
  <si>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</si>
  <si>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</si>
  <si>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</si>
  <si>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</si>
  <si>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</si>
  <si>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</si>
  <si>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</si>
  <si>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</si>
  <si>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</si>
  <si>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</si>
  <si>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</si>
  <si>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</si>
  <si>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</si>
  <si>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</si>
  <si>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</si>
  <si>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</si>
  <si>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</si>
  <si>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</si>
  <si>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</si>
  <si>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</si>
  <si>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</si>
  <si>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</si>
  <si>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</si>
  <si>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</si>
  <si>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</si>
  <si>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</si>
  <si>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</si>
  <si>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</si>
  <si>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</si>
  <si>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</si>
  <si>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</si>
  <si>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</si>
  <si>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</si>
  <si>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</si>
  <si>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</si>
  <si>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</si>
  <si>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</si>
  <si>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</si>
  <si>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</si>
  <si>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</si>
  <si>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</si>
  <si>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</si>
  <si>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</si>
  <si>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</si>
  <si>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</si>
  <si>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</si>
  <si>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</si>
  <si>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</si>
  <si>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</si>
  <si>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</si>
  <si>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</si>
  <si>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</si>
  <si>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</si>
  <si>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</si>
  <si>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</si>
  <si>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</si>
  <si>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</si>
  <si>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</si>
  <si>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</si>
  <si>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</si>
  <si>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</si>
  <si>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</si>
  <si>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</si>
  <si>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</si>
  <si>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</si>
  <si>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</si>
  <si>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</si>
  <si>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</si>
  <si>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</si>
  <si>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</si>
  <si>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</si>
  <si>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</si>
  <si>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</si>
  <si>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</si>
  <si>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</si>
  <si>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</si>
  <si>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</si>
  <si>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</si>
  <si>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</si>
  <si>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</si>
  <si>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</si>
  <si>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</si>
  <si>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</si>
  <si>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</si>
  <si>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</si>
  <si>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</si>
  <si>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</si>
  <si>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</si>
  <si>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</si>
  <si>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</si>
  <si>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</si>
  <si>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</si>
  <si>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</si>
  <si>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</si>
  <si>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</si>
  <si>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</si>
  <si>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</si>
  <si>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</si>
  <si>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</si>
  <si>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</si>
  <si>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</si>
  <si>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</si>
  <si>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</si>
  <si>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</si>
  <si>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</si>
  <si>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</si>
  <si>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</si>
  <si>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</si>
  <si>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</si>
  <si>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</si>
  <si>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</si>
  <si>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</si>
  <si>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</si>
  <si>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</si>
  <si>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</si>
  <si>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</si>
  <si>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</si>
  <si>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</si>
  <si>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</si>
  <si>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</si>
  <si>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</si>
  <si>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</si>
  <si>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</si>
  <si>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</si>
  <si>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</si>
  <si>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</si>
  <si>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</si>
  <si>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</si>
  <si>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</si>
  <si>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</si>
  <si>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</si>
  <si>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</si>
  <si>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</si>
  <si>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</si>
  <si>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</si>
  <si>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</si>
  <si>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</si>
  <si>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</si>
  <si>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</si>
  <si>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</si>
  <si>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</si>
  <si>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</si>
  <si>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</si>
  <si>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</si>
  <si>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</si>
  <si>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</si>
  <si>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</si>
  <si>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</si>
  <si>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</si>
  <si>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</si>
  <si>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</si>
  <si>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</si>
  <si>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</si>
  <si>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</si>
  <si>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</si>
  <si>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</si>
  <si>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</si>
  <si>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</si>
  <si>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</si>
  <si>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</si>
  <si>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</si>
  <si>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</si>
  <si>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</si>
  <si>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</si>
  <si>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</si>
  <si>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</si>
  <si>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</si>
  <si>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</si>
  <si>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</si>
  <si>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</si>
  <si>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</si>
  <si>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</si>
  <si>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</si>
  <si>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</si>
  <si>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</si>
  <si>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</si>
  <si>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</si>
  <si>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</si>
  <si>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</si>
  <si>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</si>
  <si>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</si>
  <si>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</si>
  <si>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</si>
  <si>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</si>
  <si>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</si>
  <si>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</si>
  <si>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</si>
  <si>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</si>
  <si>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</si>
  <si>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</si>
  <si>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</si>
  <si>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</si>
  <si>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</si>
  <si>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</si>
  <si>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</si>
  <si>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</si>
  <si>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</si>
  <si>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</si>
  <si>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</si>
  <si>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</si>
  <si>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</si>
  <si>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</si>
  <si>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</si>
  <si>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</si>
  <si>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</si>
  <si>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</si>
  <si>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</si>
  <si>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</si>
  <si>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</si>
  <si>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</si>
  <si>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</si>
  <si>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</si>
  <si>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</si>
  <si>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</si>
  <si>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</si>
  <si>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</si>
  <si>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</si>
  <si>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</si>
  <si>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</si>
  <si>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</si>
  <si>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</si>
  <si>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</si>
  <si>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</si>
  <si>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</si>
  <si>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</si>
  <si>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</si>
  <si>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</si>
  <si>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</si>
  <si>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</si>
  <si>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</si>
  <si>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</si>
  <si>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</si>
  <si>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</si>
  <si>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</si>
  <si>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</si>
  <si>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</si>
  <si>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</si>
  <si>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</si>
  <si>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</si>
  <si>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</si>
  <si>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</si>
  <si>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</si>
  <si>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</si>
  <si>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</si>
  <si>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</si>
  <si>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</si>
  <si>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</si>
  <si>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</si>
  <si>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</si>
  <si>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</si>
  <si>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</si>
  <si>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</si>
  <si>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</si>
  <si>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</si>
  <si>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</si>
  <si>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</si>
  <si>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</si>
  <si>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</si>
  <si>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</si>
  <si>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</si>
  <si>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</si>
  <si>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</si>
  <si>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</si>
  <si>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</si>
  <si>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</si>
  <si>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</si>
  <si>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</si>
  <si>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</si>
  <si>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</si>
  <si>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</si>
  <si>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</si>
  <si>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</si>
  <si>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</si>
  <si>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</si>
  <si>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</si>
  <si>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</si>
  <si>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</si>
  <si>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</si>
  <si>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</si>
  <si>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</si>
  <si>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</si>
  <si>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</si>
  <si>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</si>
  <si>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</si>
  <si>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</si>
  <si>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</si>
  <si>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</si>
  <si>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</si>
  <si>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</si>
  <si>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</si>
  <si>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</si>
  <si>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</si>
  <si>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</si>
  <si>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</si>
  <si>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</si>
  <si>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</si>
  <si>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</si>
  <si>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</si>
  <si>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</si>
  <si>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</si>
  <si>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</si>
  <si>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</si>
  <si>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</si>
  <si>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</si>
  <si>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</si>
  <si>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</si>
  <si>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</si>
  <si>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</si>
  <si>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</si>
  <si>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</si>
  <si>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</si>
  <si>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</si>
  <si>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</si>
  <si>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</si>
  <si>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</si>
  <si>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</si>
  <si>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</si>
  <si>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</si>
  <si>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</si>
  <si>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</si>
  <si>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</si>
  <si>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</si>
  <si>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</si>
  <si>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</si>
  <si>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</si>
  <si>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</si>
  <si>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</si>
  <si>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</si>
  <si>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</si>
  <si>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</si>
  <si>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</si>
  <si>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</si>
  <si>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</si>
  <si>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</si>
  <si>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</si>
  <si>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</si>
  <si>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</si>
  <si>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</si>
  <si>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</si>
  <si>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</si>
  <si>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</si>
  <si>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</si>
  <si>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</si>
  <si>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</si>
  <si>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</si>
  <si>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</si>
  <si>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</si>
  <si>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</si>
  <si>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</si>
  <si>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</si>
  <si>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</si>
  <si>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</si>
  <si>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</si>
  <si>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</si>
  <si>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</si>
  <si>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</si>
  <si>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</si>
  <si>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</si>
  <si>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</si>
  <si>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</si>
  <si>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</si>
  <si>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</si>
  <si>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</si>
  <si>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</si>
  <si>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</si>
  <si>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</si>
  <si>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</si>
  <si>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</si>
  <si>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</si>
  <si>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</si>
  <si>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</si>
  <si>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</si>
  <si>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</si>
  <si>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</si>
  <si>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</si>
  <si>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</si>
  <si>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</si>
  <si>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</si>
  <si>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</si>
  <si>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</si>
  <si>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</si>
  <si>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</si>
  <si>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</si>
  <si>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</si>
  <si>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</si>
  <si>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</si>
  <si>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</si>
  <si>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</si>
  <si>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</si>
  <si>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</si>
  <si>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</si>
  <si>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</si>
  <si>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</si>
  <si>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</si>
  <si>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</si>
  <si>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</si>
  <si>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</si>
  <si>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</si>
  <si>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</si>
  <si>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</si>
  <si>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</si>
  <si>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</si>
  <si>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</si>
  <si>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</si>
  <si>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</si>
  <si>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</si>
  <si>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</si>
  <si>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</si>
  <si>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</si>
  <si>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</si>
  <si>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</si>
  <si>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</si>
  <si>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</si>
  <si>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</si>
  <si>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</si>
  <si>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</si>
  <si>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</si>
  <si>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</si>
  <si>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</si>
  <si>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</si>
  <si>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</si>
  <si>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</si>
  <si>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</si>
  <si>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</si>
  <si>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</si>
  <si>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</si>
  <si>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</si>
  <si>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</si>
  <si>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</si>
  <si>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</si>
  <si>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</si>
  <si>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</si>
  <si>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</si>
  <si>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</si>
  <si>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</si>
  <si>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</si>
  <si>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</si>
  <si>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</si>
  <si>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</si>
  <si>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</si>
  <si>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</si>
  <si>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</si>
  <si>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</si>
  <si>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</si>
  <si>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</si>
  <si>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</si>
  <si>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</si>
  <si>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</si>
  <si>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</si>
  <si>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</si>
  <si>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</si>
  <si>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</si>
  <si>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</si>
  <si>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</si>
  <si>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</si>
  <si>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</si>
  <si>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</si>
  <si>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</si>
  <si>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</si>
  <si>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</si>
  <si>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</si>
  <si>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</si>
  <si>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</si>
  <si>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</si>
  <si>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</si>
  <si>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</si>
  <si>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</si>
  <si>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</si>
  <si>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</si>
  <si>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</si>
  <si>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</si>
  <si>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</si>
  <si>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</si>
  <si>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</si>
  <si>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</si>
  <si>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</si>
  <si>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</si>
  <si>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</si>
  <si>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</si>
  <si>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</si>
  <si>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</si>
  <si>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</si>
  <si>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</si>
  <si>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</si>
  <si>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</si>
  <si>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</si>
  <si>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</si>
  <si>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</si>
  <si>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</si>
  <si>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</si>
  <si>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</si>
  <si>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</si>
  <si>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</si>
  <si>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</si>
  <si>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</si>
  <si>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</si>
  <si>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</si>
  <si>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</si>
  <si>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</si>
  <si>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</si>
  <si>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</si>
  <si>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</si>
  <si>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</si>
  <si>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</si>
  <si>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</si>
  <si>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</si>
  <si>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</si>
  <si>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</si>
  <si>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</si>
  <si>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</si>
  <si>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</si>
  <si>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</si>
  <si>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</si>
  <si>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</si>
  <si>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</si>
  <si>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</si>
  <si>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</si>
  <si>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</si>
  <si>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</si>
  <si>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</si>
  <si>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</si>
  <si>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</si>
  <si>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</si>
  <si>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</si>
  <si>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</si>
  <si>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</si>
  <si>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</si>
  <si>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</si>
  <si>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</si>
  <si>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</si>
  <si>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</si>
  <si>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</si>
  <si>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</si>
  <si>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</si>
  <si>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</si>
  <si>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</si>
  <si>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</si>
  <si>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</si>
  <si>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</si>
  <si>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</si>
  <si>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</si>
  <si>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</si>
  <si>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</si>
  <si>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</si>
  <si>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</si>
  <si>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</si>
  <si>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</si>
  <si>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</si>
  <si>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</si>
  <si>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</si>
  <si>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</si>
  <si>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</si>
  <si>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</si>
  <si>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</si>
  <si>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</si>
  <si>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</si>
  <si>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</si>
  <si>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</si>
  <si>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</si>
  <si>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</si>
  <si>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</si>
  <si>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</si>
  <si>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</si>
  <si>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</si>
  <si>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</si>
  <si>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</si>
  <si>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</si>
  <si>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</si>
  <si>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</si>
  <si>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</si>
  <si>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</si>
  <si>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</si>
  <si>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</si>
  <si>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</si>
  <si>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</si>
  <si>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</si>
  <si>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</si>
  <si>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</si>
  <si>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</si>
  <si>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</si>
  <si>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</si>
  <si>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</si>
  <si>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</si>
  <si>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</si>
  <si>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</si>
  <si>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</si>
  <si>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</si>
  <si>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</si>
  <si>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</si>
  <si>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</si>
  <si>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</si>
  <si>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</si>
  <si>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</si>
  <si>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</si>
  <si>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</si>
  <si>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</si>
  <si>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</si>
  <si>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</si>
  <si>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</si>
  <si>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</si>
  <si>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</si>
  <si>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</si>
  <si>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</si>
  <si>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</si>
  <si>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</si>
  <si>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</si>
  <si>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</si>
  <si>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</si>
  <si>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</si>
  <si>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</si>
  <si>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</si>
  <si>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</si>
  <si>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</si>
  <si>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</si>
  <si>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</si>
  <si>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</si>
  <si>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</si>
  <si>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</si>
  <si>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</si>
  <si>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</si>
  <si>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</si>
  <si>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</si>
  <si>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</si>
  <si>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</si>
  <si>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</si>
  <si>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</si>
  <si>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</si>
  <si>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</si>
  <si>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</si>
  <si>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</si>
  <si>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</si>
  <si>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</si>
  <si>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</si>
  <si>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</si>
  <si>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</si>
  <si>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</si>
  <si>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</si>
  <si>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</si>
  <si>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</si>
  <si>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</si>
  <si>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</si>
  <si>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</si>
  <si>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</si>
  <si>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</si>
  <si>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</si>
  <si>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</si>
  <si>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</si>
  <si>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</si>
  <si>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</si>
  <si>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</si>
  <si>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</si>
  <si>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</si>
  <si>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</si>
  <si>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</si>
  <si>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</si>
  <si>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</si>
  <si>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</si>
  <si>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</si>
  <si>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</si>
  <si>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</si>
  <si>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</si>
  <si>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</si>
  <si>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</si>
  <si>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</si>
  <si>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</si>
  <si>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</si>
  <si>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</si>
  <si>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</si>
  <si>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</si>
  <si>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</si>
  <si>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</si>
  <si>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</si>
  <si>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</si>
  <si>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</si>
  <si>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</si>
  <si>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</si>
  <si>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</si>
  <si>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</si>
  <si>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</si>
  <si>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</si>
  <si>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</si>
  <si>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</si>
  <si>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</si>
  <si>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</si>
  <si>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</si>
  <si>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</si>
  <si>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</si>
  <si>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</si>
  <si>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</si>
  <si>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</si>
  <si>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</si>
  <si>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</si>
  <si>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</si>
  <si>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</si>
  <si>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</si>
  <si>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</si>
  <si>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</si>
  <si>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</si>
  <si>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</si>
  <si>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</si>
  <si>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</si>
  <si>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</si>
  <si>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</si>
  <si>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</si>
  <si>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</si>
  <si>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</si>
  <si>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</si>
  <si>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</si>
  <si>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</si>
  <si>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</si>
  <si>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</si>
  <si>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</si>
  <si>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</si>
  <si>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</si>
  <si>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</si>
  <si>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</si>
  <si>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</si>
  <si>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</si>
  <si>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</si>
  <si>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</si>
  <si>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</si>
  <si>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</si>
  <si>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</si>
  <si>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</si>
  <si>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</si>
  <si>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</si>
  <si>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</si>
  <si>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</si>
  <si>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</si>
  <si>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</si>
  <si>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</si>
  <si>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</si>
  <si>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</si>
  <si>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</si>
  <si>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</si>
  <si>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</si>
  <si>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</si>
  <si>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</si>
  <si>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</si>
  <si>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</si>
  <si>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</si>
  <si>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</si>
  <si>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</si>
  <si>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</si>
  <si>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</si>
  <si>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</si>
  <si>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</si>
  <si>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</si>
  <si>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</si>
  <si>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</si>
  <si>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</si>
  <si>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</si>
  <si>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</si>
  <si>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</si>
  <si>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</si>
  <si>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</si>
  <si>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</si>
  <si>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</si>
  <si>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</si>
  <si>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</si>
  <si>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</si>
  <si>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</si>
  <si>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</si>
  <si>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</si>
  <si>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</si>
  <si>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</si>
  <si>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</si>
  <si>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</si>
  <si>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</si>
  <si>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</si>
  <si>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</si>
  <si>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</si>
  <si>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</si>
  <si>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</si>
  <si>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</si>
  <si>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</si>
  <si>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</si>
  <si>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</si>
  <si>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</si>
  <si>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</si>
  <si>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</si>
  <si>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</si>
  <si>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</si>
  <si>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</si>
  <si>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</si>
  <si>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</si>
  <si>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</si>
  <si>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</si>
  <si>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</si>
  <si>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</si>
  <si>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</si>
  <si>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</si>
  <si>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</si>
  <si>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</si>
  <si>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</si>
  <si>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</si>
  <si>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</si>
  <si>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</si>
  <si>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</si>
  <si>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</si>
  <si>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</si>
  <si>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</si>
  <si>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</si>
  <si>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</si>
  <si>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</si>
  <si>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</si>
  <si>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</si>
  <si>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</si>
  <si>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</si>
  <si>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</si>
  <si>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</si>
  <si>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</si>
  <si>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</si>
  <si>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</si>
  <si>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</si>
  <si>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</si>
  <si>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</si>
  <si>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</si>
  <si>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</si>
  <si>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</si>
  <si>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</si>
  <si>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</si>
  <si>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</si>
  <si>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</si>
  <si>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</si>
  <si>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</si>
  <si>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</si>
  <si>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</si>
  <si>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</si>
  <si>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</si>
  <si>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</si>
  <si>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</si>
  <si>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</si>
  <si>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</si>
  <si>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</si>
  <si>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</si>
  <si>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</si>
  <si>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</si>
  <si>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</si>
  <si>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</si>
  <si>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</si>
  <si>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</si>
  <si>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</si>
  <si>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</si>
  <si>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</si>
  <si>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</si>
  <si>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</si>
  <si>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</si>
  <si>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</si>
  <si>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</si>
  <si>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</si>
  <si>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</si>
  <si>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</si>
  <si>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</si>
  <si>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</si>
  <si>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</si>
  <si>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</si>
  <si>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</si>
  <si>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</si>
  <si>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</si>
  <si>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</si>
  <si>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</si>
  <si>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</si>
  <si>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</si>
  <si>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</si>
  <si>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</si>
  <si>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</si>
  <si>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</si>
  <si>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</si>
  <si>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</si>
  <si>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</si>
  <si>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</si>
  <si>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</si>
  <si>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</si>
  <si>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</si>
  <si>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</si>
  <si>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</si>
  <si>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</si>
  <si>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</si>
  <si>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</si>
  <si>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</si>
  <si>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</si>
  <si>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</si>
  <si>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</si>
  <si>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</si>
  <si>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</si>
  <si>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</si>
  <si>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</si>
  <si>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</si>
  <si>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</si>
  <si>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</si>
  <si>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</si>
  <si>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</si>
  <si>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</si>
  <si>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</si>
  <si>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</si>
  <si>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</si>
  <si>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</si>
  <si>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</si>
  <si>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</si>
  <si>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</si>
  <si>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</si>
  <si>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</si>
  <si>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</si>
  <si>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</si>
  <si>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</si>
  <si>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</si>
  <si>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</si>
  <si>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</si>
  <si>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</si>
  <si>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</si>
  <si>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</si>
  <si>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</si>
  <si>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</si>
  <si>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</si>
  <si>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</si>
  <si>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</si>
  <si>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</si>
  <si>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</si>
  <si>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</si>
  <si>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</si>
  <si>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</si>
  <si>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</si>
  <si>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</si>
  <si>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</si>
  <si>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</si>
  <si>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</si>
  <si>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</si>
  <si>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</si>
  <si>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</si>
  <si>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</si>
  <si>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</si>
  <si>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</si>
  <si>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</si>
  <si>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</si>
  <si>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</si>
  <si>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</si>
  <si>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</si>
  <si>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</si>
  <si>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</si>
  <si>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</si>
  <si>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</si>
  <si>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</si>
  <si>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</si>
  <si>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</si>
  <si>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</si>
  <si>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</si>
  <si>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</si>
  <si>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</si>
  <si>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</si>
  <si>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</si>
  <si>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</si>
  <si>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</si>
  <si>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</si>
  <si>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</si>
  <si>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</si>
  <si>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</si>
  <si>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</si>
  <si>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</si>
  <si>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</si>
  <si>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</si>
  <si>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</si>
  <si>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</si>
  <si>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</si>
  <si>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</si>
  <si>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</si>
  <si>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</si>
  <si>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</si>
  <si>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</si>
  <si>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</si>
  <si>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</si>
  <si>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</si>
  <si>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</si>
  <si>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</si>
  <si>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</si>
  <si>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</si>
  <si>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</si>
  <si>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</si>
  <si>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</si>
  <si>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</si>
  <si>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</si>
  <si>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</si>
  <si>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</si>
  <si>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</si>
  <si>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</si>
  <si>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</si>
  <si>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</si>
  <si>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</si>
  <si>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</si>
  <si>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</si>
  <si>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</si>
  <si>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</si>
  <si>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</si>
  <si>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</si>
  <si>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</si>
  <si>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</si>
  <si>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</si>
  <si>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</si>
  <si>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</si>
  <si>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</si>
  <si>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</si>
  <si>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</si>
  <si>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</si>
  <si>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</si>
  <si>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</si>
  <si>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</si>
  <si>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</si>
  <si>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</si>
  <si>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</si>
  <si>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</si>
  <si>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</si>
  <si>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</si>
  <si>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</si>
  <si>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</si>
  <si>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</si>
  <si>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</si>
  <si>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</si>
  <si>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</si>
  <si>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</si>
  <si>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</si>
  <si>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</si>
  <si>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</si>
  <si>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</si>
  <si>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</si>
  <si>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</si>
  <si>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</si>
  <si>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</si>
  <si>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</si>
  <si>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</si>
  <si>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</si>
  <si>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</si>
  <si>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</si>
  <si>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</si>
  <si>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</si>
  <si>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</si>
  <si>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</si>
  <si>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</si>
  <si>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</si>
  <si>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</si>
  <si>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</si>
  <si>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</si>
  <si>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</si>
  <si>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</si>
  <si>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</si>
  <si>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</si>
  <si>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</si>
  <si>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</si>
  <si>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</si>
  <si>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</si>
  <si>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</si>
  <si>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</si>
  <si>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</si>
  <si>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</si>
  <si>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</si>
  <si>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</si>
  <si>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</si>
  <si>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</si>
  <si>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</si>
  <si>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</si>
  <si>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</si>
  <si>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</si>
  <si>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</si>
  <si>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</si>
  <si>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</si>
  <si>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</si>
  <si>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</si>
  <si>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</si>
  <si>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</si>
  <si>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</si>
  <si>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</si>
  <si>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</si>
  <si>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</si>
  <si>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</si>
  <si>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</si>
  <si>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</si>
  <si>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</si>
  <si>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</si>
  <si>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</si>
  <si>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</si>
  <si>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</si>
  <si>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</si>
  <si>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</si>
  <si>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</si>
  <si>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</si>
  <si>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</si>
  <si>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</si>
  <si>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</si>
  <si>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</si>
  <si>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</si>
  <si>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</si>
  <si>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</si>
  <si>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</si>
  <si>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</si>
  <si>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</si>
  <si>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</si>
  <si>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</si>
  <si>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</si>
  <si>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</si>
  <si>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</si>
  <si>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</si>
  <si>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</si>
  <si>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</si>
  <si>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</si>
  <si>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</si>
  <si>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</si>
  <si>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</si>
  <si>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</si>
  <si>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</si>
  <si>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</si>
  <si>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</si>
  <si>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</si>
  <si>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</si>
  <si>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</si>
  <si>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</si>
  <si>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</si>
  <si>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</si>
  <si>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</si>
  <si>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</si>
  <si>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</si>
  <si>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</si>
  <si>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</si>
  <si>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</si>
  <si>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</si>
  <si>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</si>
  <si>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</si>
  <si>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</si>
  <si>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</si>
  <si>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</si>
  <si>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</si>
  <si>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</si>
  <si>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</si>
  <si>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</si>
  <si>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</si>
  <si>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</si>
  <si>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</si>
  <si>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</si>
  <si>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</si>
  <si>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</si>
  <si>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</si>
  <si>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</si>
  <si>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</si>
  <si>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</si>
  <si>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</si>
  <si>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</si>
  <si>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</si>
  <si>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</si>
  <si>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</si>
  <si>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</si>
  <si>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</si>
  <si>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</si>
  <si>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</si>
  <si>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</si>
  <si>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</si>
  <si>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</si>
  <si>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</si>
  <si>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</si>
  <si>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</si>
  <si>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</si>
  <si>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</si>
  <si>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</si>
  <si>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</si>
  <si>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</si>
  <si>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</si>
  <si>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</si>
  <si>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</si>
  <si>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</si>
  <si>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</si>
  <si>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</si>
  <si>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</si>
  <si>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</si>
  <si>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</si>
  <si>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</si>
  <si>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</si>
  <si>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</si>
  <si>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</si>
  <si>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</si>
  <si>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</si>
  <si>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</si>
  <si>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</si>
  <si>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</si>
  <si>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</si>
  <si>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</si>
  <si>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</si>
  <si>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</si>
  <si>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</si>
  <si>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</si>
  <si>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</si>
  <si>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</si>
  <si>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</si>
  <si>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</si>
  <si>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</si>
  <si>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</si>
  <si>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</si>
  <si>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</si>
  <si>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</si>
  <si>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</si>
  <si>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</si>
  <si>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</si>
  <si>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</si>
  <si>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</si>
  <si>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</si>
  <si>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</si>
  <si>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</si>
  <si>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</si>
  <si>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</si>
  <si>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</si>
  <si>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</si>
  <si>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</si>
  <si>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</si>
  <si>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</si>
  <si>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</si>
  <si>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</si>
  <si>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</si>
  <si>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</si>
  <si>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</si>
  <si>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</si>
  <si>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</si>
  <si>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</si>
  <si>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</si>
  <si>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</si>
  <si>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</si>
  <si>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</si>
  <si>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</si>
  <si>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</si>
  <si>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</si>
  <si>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</si>
  <si>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</si>
  <si>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</si>
  <si>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</si>
  <si>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</si>
  <si>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</si>
  <si>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</si>
  <si>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</si>
  <si>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</si>
  <si>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</si>
  <si>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</si>
  <si>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</si>
  <si>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</si>
  <si>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</si>
  <si>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</si>
  <si>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</si>
  <si>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</si>
  <si>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</si>
  <si>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</si>
  <si>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</si>
  <si>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</si>
  <si>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</si>
  <si>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</si>
  <si>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</si>
  <si>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</si>
  <si>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</si>
  <si>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</si>
  <si>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</si>
  <si>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</si>
  <si>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</si>
  <si>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</si>
  <si>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</si>
  <si>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</si>
  <si>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</si>
  <si>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</si>
  <si>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</si>
  <si>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</si>
  <si>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</si>
  <si>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</si>
  <si>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</si>
  <si>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</si>
  <si>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</si>
  <si>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</si>
  <si>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</si>
  <si>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</si>
  <si>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</si>
  <si>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</si>
  <si>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</si>
  <si>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</si>
  <si>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</si>
  <si>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</si>
  <si>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</si>
  <si>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</si>
  <si>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</si>
  <si>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</si>
  <si>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</si>
  <si>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</si>
  <si>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</si>
  <si>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</si>
  <si>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</si>
  <si>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</si>
  <si>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</si>
  <si>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</si>
  <si>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</si>
  <si>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</si>
  <si>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</si>
  <si>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</si>
  <si>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</si>
  <si>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</si>
  <si>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</si>
  <si>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</si>
  <si>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</si>
  <si>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</si>
  <si>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</si>
  <si>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</si>
  <si>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</si>
  <si>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</si>
  <si>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</si>
  <si>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</si>
  <si>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</si>
  <si>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</si>
  <si>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</si>
  <si>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</si>
  <si>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</si>
  <si>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</si>
  <si>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</si>
  <si>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</si>
  <si>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</si>
  <si>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</si>
  <si>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</si>
  <si>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</si>
  <si>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</si>
  <si>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</si>
  <si>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</si>
  <si>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</si>
  <si>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</si>
  <si>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</si>
  <si>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</si>
  <si>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</si>
  <si>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</si>
  <si>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</si>
  <si>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</si>
  <si>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</si>
  <si>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</si>
  <si>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</si>
  <si>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</si>
  <si>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</si>
  <si>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</si>
  <si>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</si>
  <si>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</si>
  <si>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</si>
  <si>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</si>
  <si>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</si>
  <si>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</si>
  <si>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</si>
  <si>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</si>
  <si>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</si>
  <si>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</si>
  <si>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</si>
  <si>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</si>
  <si>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</si>
  <si>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</si>
  <si>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</si>
  <si>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</si>
  <si>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</si>
  <si>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</si>
  <si>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</si>
  <si>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</si>
  <si>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</si>
  <si>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</si>
  <si>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</si>
  <si>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</si>
  <si>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</si>
  <si>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</si>
  <si>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</si>
  <si>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</si>
  <si>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</si>
  <si>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</si>
  <si>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</si>
  <si>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</si>
  <si>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</si>
  <si>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</si>
  <si>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</si>
  <si>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</si>
  <si>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</si>
  <si>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</si>
  <si>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</si>
  <si>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</si>
  <si>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</si>
  <si>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</si>
  <si>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</si>
  <si>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</si>
  <si>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</si>
  <si>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</si>
  <si>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</si>
  <si>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</si>
  <si>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</si>
  <si>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</si>
  <si>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</si>
  <si>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</si>
  <si>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</si>
  <si>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</si>
  <si>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</si>
  <si>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</si>
  <si>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</si>
  <si>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</si>
  <si>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</si>
  <si>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</si>
  <si>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</si>
  <si>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</si>
  <si>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</si>
  <si>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</si>
  <si>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</si>
  <si>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</si>
  <si>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</si>
  <si>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</si>
  <si>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</si>
  <si>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</si>
  <si>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</si>
  <si>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</si>
  <si>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</si>
  <si>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</si>
  <si>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</si>
  <si>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</si>
  <si>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</si>
  <si>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</si>
  <si>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</si>
  <si>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</si>
  <si>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</si>
  <si>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</si>
  <si>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</si>
  <si>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</si>
  <si>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</si>
  <si>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</si>
  <si>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</si>
  <si>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</si>
  <si>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</si>
  <si>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</si>
  <si>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</si>
  <si>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</si>
  <si>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</si>
  <si>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</si>
  <si>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</si>
  <si>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</si>
  <si>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</si>
  <si>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</si>
  <si>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</si>
  <si>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</si>
  <si>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</si>
  <si>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</si>
  <si>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</si>
  <si>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</si>
  <si>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</si>
  <si>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</si>
  <si>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</si>
  <si>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</si>
  <si>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</si>
  <si>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</si>
  <si>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</si>
  <si>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</si>
  <si>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</si>
  <si>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</si>
  <si>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</si>
  <si>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</si>
  <si>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</si>
  <si>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</si>
  <si>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</si>
  <si>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</si>
  <si>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</si>
  <si>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</si>
  <si>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</si>
  <si>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</si>
  <si>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</si>
  <si>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</si>
  <si>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</si>
  <si>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</si>
  <si>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</si>
  <si>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</si>
  <si>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</si>
  <si>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</si>
  <si>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</si>
  <si>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</si>
  <si>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</si>
  <si>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</si>
  <si>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</si>
  <si>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</si>
  <si>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</si>
  <si>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</si>
  <si>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</si>
  <si>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</si>
  <si>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</si>
  <si>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</si>
  <si>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</si>
  <si>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</si>
  <si>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</si>
  <si>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</si>
  <si>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</si>
  <si>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</si>
  <si>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</si>
  <si>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</si>
  <si>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</si>
  <si>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</si>
  <si>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</si>
  <si>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</si>
  <si>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</si>
  <si>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</si>
  <si>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</si>
  <si>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</si>
  <si>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</si>
  <si>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</si>
  <si>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</si>
  <si>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</si>
  <si>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</si>
  <si>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</si>
  <si>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</si>
  <si>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</si>
  <si>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</si>
  <si>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</si>
  <si>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</si>
  <si>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</si>
  <si>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</si>
  <si>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</si>
  <si>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</si>
  <si>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</si>
  <si>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</si>
  <si>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</si>
  <si>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</si>
  <si>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</si>
  <si>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</si>
  <si>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</si>
  <si>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</si>
  <si>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</si>
  <si>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</si>
  <si>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</si>
  <si>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</si>
  <si>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</si>
  <si>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</si>
  <si>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</si>
  <si>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</si>
  <si>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</si>
  <si>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</si>
  <si>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</si>
  <si>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</si>
  <si>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</si>
  <si>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</si>
  <si>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</si>
  <si>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</si>
  <si>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</si>
  <si>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</si>
  <si>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</si>
  <si>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</si>
  <si>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</si>
  <si>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</si>
  <si>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</si>
  <si>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</si>
  <si>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</si>
  <si>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</si>
  <si>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</si>
  <si>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</si>
  <si>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</si>
  <si>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</si>
  <si>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</si>
  <si>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</si>
  <si>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</si>
  <si>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</si>
  <si>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</si>
  <si>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</si>
  <si>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</si>
  <si>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</si>
  <si>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</si>
  <si>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</si>
  <si>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</si>
  <si>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</si>
  <si>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</si>
  <si>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</si>
  <si>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</si>
  <si>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</si>
  <si>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</si>
  <si>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</si>
  <si>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</si>
  <si>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</si>
  <si>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</si>
  <si>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</si>
  <si>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</si>
  <si>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</si>
  <si>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</si>
  <si>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</si>
  <si>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</si>
  <si>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</si>
  <si>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</si>
  <si>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</si>
  <si>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</si>
  <si>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</si>
  <si>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</si>
  <si>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</si>
  <si>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</si>
  <si>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</si>
  <si>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</si>
  <si>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</si>
  <si>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</si>
  <si>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</si>
  <si>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</si>
  <si>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</si>
  <si>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</si>
  <si>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</si>
  <si>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</si>
  <si>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</si>
  <si>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</si>
  <si>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</si>
  <si>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</si>
  <si>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</si>
  <si>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</si>
  <si>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</si>
  <si>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</si>
  <si>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</si>
  <si>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</si>
  <si>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</si>
  <si>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</si>
  <si>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</si>
  <si>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</si>
  <si>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</si>
  <si>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</si>
  <si>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</si>
  <si>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</si>
  <si>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</si>
  <si>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</si>
  <si>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</si>
  <si>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</si>
  <si>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</si>
  <si>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</si>
  <si>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</si>
  <si>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</si>
  <si>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</si>
  <si>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</si>
  <si>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</si>
  <si>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</si>
  <si>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</si>
  <si>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</si>
  <si>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</si>
  <si>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</si>
  <si>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</si>
  <si>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</si>
  <si>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</si>
  <si>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</si>
  <si>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</si>
  <si>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</si>
  <si>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</si>
  <si>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</si>
  <si>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</si>
  <si>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</si>
  <si>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</si>
  <si>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</si>
  <si>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</si>
  <si>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</si>
  <si>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</si>
  <si>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</si>
  <si>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</si>
  <si>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</si>
  <si>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</si>
  <si>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</si>
  <si>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</si>
  <si>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</si>
  <si>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</si>
  <si>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</si>
  <si>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</si>
  <si>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</si>
  <si>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</si>
  <si>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</si>
  <si>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</si>
  <si>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</si>
  <si>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</si>
  <si>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</si>
  <si>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</si>
  <si>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</si>
  <si>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</si>
  <si>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</si>
  <si>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</si>
  <si>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</si>
  <si>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</si>
  <si>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</si>
  <si>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</si>
  <si>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</si>
  <si>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</si>
  <si>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</si>
  <si>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</si>
  <si>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</si>
  <si>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</si>
  <si>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</si>
  <si>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</si>
  <si>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</si>
  <si>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</si>
  <si>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</si>
  <si>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</si>
  <si>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</si>
  <si>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</si>
  <si>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</si>
  <si>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</si>
  <si>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</si>
  <si>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</si>
  <si>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</si>
  <si>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</si>
  <si>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</si>
  <si>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</si>
  <si>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</si>
  <si>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</si>
  <si>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</si>
  <si>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</si>
  <si>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</si>
  <si>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</si>
  <si>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</si>
  <si>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</si>
  <si>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</si>
  <si>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</si>
  <si>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</si>
  <si>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</si>
  <si>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</si>
  <si>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</si>
  <si>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</si>
  <si>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</si>
  <si>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</si>
  <si>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</si>
  <si>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</si>
  <si>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</si>
  <si>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</si>
  <si>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</si>
  <si>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</si>
  <si>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</si>
  <si>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</si>
  <si>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</si>
  <si>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</si>
  <si>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</si>
  <si>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</si>
  <si>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</si>
  <si>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</si>
  <si>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</si>
  <si>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</si>
  <si>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</si>
  <si>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</si>
  <si>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</si>
  <si>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</si>
  <si>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</si>
  <si>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</si>
  <si>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</si>
  <si>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</si>
  <si>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</si>
  <si>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</si>
  <si>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</si>
  <si>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</si>
  <si>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</si>
  <si>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</si>
  <si>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</si>
  <si>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</si>
  <si>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</si>
  <si>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</si>
  <si>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</si>
  <si>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</si>
  <si>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</si>
  <si>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</si>
  <si>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</si>
  <si>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</si>
  <si>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</si>
  <si>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</si>
  <si>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</si>
  <si>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</si>
  <si>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</si>
  <si>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</si>
  <si>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</si>
  <si>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</si>
  <si>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</si>
  <si>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</si>
  <si>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</si>
  <si>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</si>
  <si>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</si>
  <si>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</si>
  <si>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</si>
  <si>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</si>
  <si>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</si>
  <si>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</si>
  <si>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</si>
  <si>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</si>
  <si>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</si>
  <si>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</si>
  <si>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</si>
  <si>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</si>
  <si>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</si>
  <si>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</si>
  <si>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</si>
  <si>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</si>
  <si>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</si>
  <si>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</si>
  <si>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</si>
  <si>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</si>
  <si>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</si>
  <si>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</si>
  <si>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</si>
  <si>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</si>
  <si>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</si>
  <si>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</si>
  <si>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</si>
  <si>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</si>
  <si>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</si>
  <si>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</si>
  <si>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</si>
  <si>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</si>
  <si>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</si>
  <si>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</si>
  <si>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</si>
  <si>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</si>
  <si>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</si>
  <si>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</si>
  <si>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</si>
  <si>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</si>
  <si>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</si>
  <si>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</si>
  <si>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</si>
  <si>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</si>
  <si>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</si>
  <si>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</si>
  <si>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</si>
  <si>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</si>
  <si>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</si>
  <si>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</si>
  <si>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</si>
  <si>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</si>
  <si>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</si>
  <si>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</si>
  <si>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</si>
  <si>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</si>
  <si>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</si>
  <si>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</si>
  <si>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</si>
  <si>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</si>
  <si>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</si>
  <si>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</si>
  <si>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</si>
  <si>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</si>
  <si>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</si>
  <si>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</si>
  <si>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</si>
  <si>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</si>
  <si>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</si>
  <si>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</si>
  <si>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</si>
  <si>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</si>
  <si>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</si>
  <si>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</si>
  <si>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</si>
  <si>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</si>
  <si>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</si>
  <si>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</si>
  <si>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</si>
  <si>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</si>
  <si>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</si>
  <si>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</si>
  <si>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</si>
  <si>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</si>
  <si>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</si>
  <si>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</si>
  <si>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</si>
  <si>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</si>
  <si>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</si>
  <si>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</si>
  <si>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</si>
  <si>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</si>
  <si>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</si>
  <si>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</si>
  <si>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</si>
  <si>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</si>
  <si>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</si>
  <si>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</si>
  <si>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</si>
  <si>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</si>
  <si>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</si>
  <si>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</si>
  <si>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</si>
  <si>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</si>
  <si>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</si>
  <si>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</si>
  <si>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</si>
  <si>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</si>
  <si>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</si>
  <si>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</si>
  <si>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</si>
  <si>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</si>
  <si>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</si>
  <si>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</si>
  <si>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</si>
  <si>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</si>
  <si>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</si>
  <si>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</si>
  <si>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</si>
  <si>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</si>
  <si>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</si>
  <si>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</si>
  <si>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</si>
  <si>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</si>
  <si>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</si>
  <si>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</si>
  <si>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</si>
  <si>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</si>
  <si>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</si>
  <si>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</si>
  <si>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</si>
  <si>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</si>
  <si>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</si>
  <si>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</si>
  <si>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</si>
  <si>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</si>
  <si>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</si>
  <si>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</si>
  <si>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</si>
  <si>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</si>
  <si>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</si>
  <si>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</si>
  <si>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</si>
  <si>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</si>
  <si>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</si>
  <si>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</si>
  <si>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</si>
  <si>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</si>
  <si>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</si>
  <si>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</si>
  <si>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</si>
  <si>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</si>
  <si>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</si>
  <si>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</si>
  <si>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</si>
  <si>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</si>
  <si>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</si>
  <si>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</si>
  <si>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</si>
  <si>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</si>
  <si>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</si>
  <si>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</si>
  <si>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</si>
  <si>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</si>
  <si>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</si>
  <si>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</si>
  <si>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</si>
  <si>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</si>
  <si>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</si>
  <si>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</si>
  <si>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</si>
  <si>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</si>
  <si>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</si>
  <si>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</si>
  <si>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</si>
  <si>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</si>
  <si>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</si>
  <si>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</si>
  <si>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</si>
  <si>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</si>
  <si>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</si>
  <si>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</si>
  <si>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</si>
  <si>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</si>
  <si>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</si>
  <si>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</si>
  <si>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</si>
  <si>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</si>
  <si>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</si>
  <si>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</si>
  <si>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</si>
  <si>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</si>
  <si>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</si>
  <si>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</si>
  <si>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</si>
  <si>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</si>
  <si>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</si>
  <si>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</si>
  <si>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</si>
  <si>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</si>
  <si>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</si>
  <si>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</si>
  <si>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</si>
  <si>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</si>
  <si>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</si>
  <si>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</si>
  <si>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</si>
  <si>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</si>
  <si>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</si>
  <si>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</si>
  <si>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</si>
  <si>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</si>
  <si>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</si>
  <si>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</si>
  <si>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</si>
  <si>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</si>
  <si>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</si>
  <si>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</si>
  <si>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</si>
  <si>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</si>
  <si>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</si>
  <si>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</si>
  <si>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</si>
  <si>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</si>
  <si>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</si>
  <si>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</si>
  <si>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</si>
  <si>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</si>
  <si>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</si>
  <si>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</si>
  <si>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</si>
  <si>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</si>
  <si>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</si>
  <si>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</si>
  <si>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</si>
  <si>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</si>
  <si>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</si>
  <si>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</si>
  <si>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</si>
  <si>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</si>
  <si>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</si>
  <si>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</si>
  <si>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</si>
  <si>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</si>
  <si>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</si>
  <si>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</si>
  <si>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</si>
  <si>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</si>
  <si>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</si>
  <si>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</si>
  <si>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</si>
  <si>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</si>
  <si>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</si>
  <si>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</si>
  <si>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</si>
  <si>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</si>
  <si>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</si>
  <si>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</si>
  <si>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</si>
  <si>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</si>
  <si>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</si>
  <si>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</si>
  <si>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</si>
  <si>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</si>
  <si>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</si>
  <si>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</si>
  <si>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</si>
  <si>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</si>
  <si>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</si>
  <si>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</si>
  <si>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</si>
  <si>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</si>
  <si>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</si>
  <si>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</si>
  <si>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</si>
  <si>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</si>
  <si>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</si>
  <si>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</si>
  <si>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</si>
  <si>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</si>
  <si>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</si>
  <si>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</si>
  <si>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</si>
  <si>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</si>
  <si>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</si>
  <si>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</si>
  <si>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</si>
  <si>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</si>
  <si>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</si>
  <si>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</si>
  <si>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</si>
  <si>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</si>
  <si>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</si>
  <si>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</si>
  <si>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</si>
  <si>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</si>
  <si>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</si>
  <si>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</si>
  <si>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</si>
  <si>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</si>
  <si>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</si>
  <si>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</si>
  <si>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</si>
  <si>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</si>
  <si>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</si>
  <si>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</si>
  <si>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</si>
  <si>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</si>
  <si>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</si>
  <si>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</si>
  <si>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</si>
  <si>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</si>
  <si>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</si>
  <si>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</si>
  <si>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</si>
  <si>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</si>
  <si>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</si>
  <si>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</si>
  <si>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</si>
  <si>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</si>
  <si>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</si>
  <si>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</si>
  <si>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</si>
  <si>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</si>
  <si>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</si>
  <si>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</si>
  <si>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</si>
  <si>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</si>
  <si>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</si>
  <si>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</si>
  <si>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</si>
  <si>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</si>
  <si>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</si>
  <si>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</si>
  <si>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</si>
  <si>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</si>
  <si>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</si>
  <si>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</si>
  <si>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</si>
  <si>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</si>
  <si>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</si>
  <si>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</si>
  <si>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</si>
  <si>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</si>
  <si>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</si>
  <si>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</si>
  <si>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</si>
  <si>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</si>
  <si>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</si>
  <si>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</si>
  <si>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</si>
  <si>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</si>
  <si>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</si>
  <si>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</si>
  <si>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</si>
  <si>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</si>
  <si>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</si>
  <si>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</si>
  <si>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</si>
  <si>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</si>
  <si>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</si>
  <si>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</si>
  <si>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</si>
  <si>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</si>
  <si>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</si>
  <si>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</si>
  <si>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</si>
  <si>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</si>
  <si>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</si>
  <si>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</si>
  <si>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</si>
  <si>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</si>
  <si>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</si>
  <si>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</si>
  <si>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</si>
  <si>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</si>
  <si>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</si>
  <si>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</si>
  <si>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</si>
  <si>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</si>
  <si>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</si>
  <si>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</si>
  <si>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</si>
  <si>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</si>
  <si>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</si>
  <si>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</si>
  <si>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</si>
  <si>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</si>
  <si>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</si>
  <si>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</si>
  <si>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</si>
  <si>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</si>
  <si>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</si>
  <si>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</si>
  <si>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</si>
  <si>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</si>
  <si>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</si>
  <si>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</si>
  <si>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</si>
  <si>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</si>
  <si>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</si>
  <si>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</si>
  <si>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</si>
  <si>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</si>
  <si>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</si>
  <si>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</si>
  <si>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</si>
  <si>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</si>
  <si>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</si>
  <si>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</si>
  <si>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</si>
  <si>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</si>
  <si>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</si>
  <si>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</si>
  <si>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</si>
  <si>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</si>
  <si>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</si>
  <si>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</si>
  <si>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</si>
  <si>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</si>
  <si>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</si>
  <si>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</si>
  <si>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</si>
  <si>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</si>
  <si>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</si>
  <si>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</si>
  <si>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</si>
  <si>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</si>
  <si>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</si>
  <si>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</si>
  <si>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</si>
  <si>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</si>
  <si>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</si>
  <si>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</si>
  <si>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</si>
  <si>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</si>
  <si>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</si>
  <si>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</si>
  <si>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</si>
  <si>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</si>
  <si>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</si>
  <si>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</si>
  <si>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</si>
  <si>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</si>
  <si>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</si>
  <si>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</si>
  <si>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</si>
  <si>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</si>
  <si>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</si>
  <si>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</si>
  <si>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</si>
  <si>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</si>
  <si>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</si>
  <si>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</si>
  <si>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</si>
  <si>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</si>
  <si>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</si>
  <si>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</si>
  <si>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</si>
  <si>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</si>
  <si>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</si>
  <si>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</si>
  <si>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</si>
  <si>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</si>
  <si>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</si>
  <si>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</si>
  <si>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</si>
  <si>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</si>
  <si>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</si>
  <si>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</si>
  <si>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</si>
  <si>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</si>
  <si>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</si>
  <si>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</si>
  <si>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</si>
  <si>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</si>
  <si>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</si>
  <si>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</si>
  <si>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</si>
  <si>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</si>
  <si>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</si>
  <si>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</si>
  <si>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</si>
  <si>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</si>
  <si>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</si>
  <si>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</si>
  <si>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</si>
  <si>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</si>
  <si>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</si>
  <si>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</si>
  <si>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</si>
  <si>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</si>
  <si>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</si>
  <si>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</si>
  <si>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</si>
  <si>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</si>
  <si>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</si>
  <si>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</si>
  <si>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</si>
  <si>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</si>
  <si>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</si>
  <si>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</si>
  <si>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</si>
  <si>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</si>
  <si>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</si>
  <si>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</si>
  <si>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</si>
  <si>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</si>
  <si>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</si>
  <si>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</si>
  <si>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</si>
  <si>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</si>
  <si>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</si>
  <si>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</si>
  <si>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</si>
  <si>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</si>
  <si>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</si>
  <si>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</si>
  <si>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</si>
  <si>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</si>
  <si>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</si>
  <si>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</si>
  <si>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</si>
  <si>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</si>
  <si>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</si>
  <si>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</si>
  <si>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</si>
  <si>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</si>
  <si>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</si>
  <si>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</si>
  <si>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</si>
  <si>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</si>
  <si>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</si>
  <si>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</si>
  <si>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</si>
  <si>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</si>
  <si>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</si>
  <si>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</si>
  <si>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</si>
  <si>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</si>
  <si>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</si>
  <si>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</si>
  <si>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</si>
  <si>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</si>
  <si>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</si>
  <si>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</si>
  <si>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</si>
  <si>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</si>
  <si>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</si>
  <si>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</si>
  <si>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</si>
  <si>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</si>
  <si>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</si>
  <si>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</si>
  <si>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</si>
  <si>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</si>
  <si>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</si>
  <si>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</si>
  <si>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</si>
  <si>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</si>
  <si>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</si>
  <si>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</si>
  <si>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</si>
  <si>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</si>
  <si>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</si>
  <si>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</si>
  <si>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</si>
  <si>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</si>
  <si>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</si>
  <si>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</si>
  <si>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</si>
  <si>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</si>
  <si>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</si>
  <si>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</si>
  <si>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</si>
  <si>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</si>
  <si>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</si>
  <si>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</si>
  <si>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</si>
  <si>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</si>
  <si>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</si>
  <si>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</si>
  <si>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</si>
  <si>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</si>
  <si>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</si>
  <si>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</si>
  <si>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</si>
  <si>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</si>
  <si>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</si>
  <si>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</si>
  <si>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</si>
  <si>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</si>
  <si>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</si>
  <si>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</si>
  <si>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</si>
  <si>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</si>
  <si>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</si>
  <si>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</si>
  <si>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</si>
  <si>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</si>
  <si>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</si>
  <si>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</si>
  <si>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</si>
  <si>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</si>
  <si>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</si>
  <si>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</si>
  <si>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</si>
  <si>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</si>
  <si>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</si>
  <si>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</si>
  <si>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</si>
  <si>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</si>
  <si>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</si>
  <si>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</si>
  <si>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</si>
  <si>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</si>
  <si>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</si>
  <si>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</si>
  <si>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</si>
  <si>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</si>
  <si>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</si>
  <si>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</si>
  <si>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</si>
  <si>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</si>
  <si>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</si>
  <si>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</si>
  <si>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</si>
  <si>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</si>
  <si>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</si>
  <si>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</si>
  <si>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</si>
  <si>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</si>
  <si>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</si>
  <si>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</si>
  <si>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</si>
  <si>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</si>
  <si>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</si>
  <si>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</si>
  <si>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</si>
  <si>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</si>
  <si>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</si>
  <si>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</si>
  <si>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</si>
  <si>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</si>
  <si>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</si>
  <si>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</si>
  <si>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</si>
  <si>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</si>
  <si>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</si>
  <si>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</si>
  <si>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</si>
  <si>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</si>
  <si>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</si>
  <si>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</si>
  <si>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</si>
  <si>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</si>
  <si>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</si>
  <si>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</si>
  <si>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</si>
  <si>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</si>
  <si>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</si>
  <si>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</si>
  <si>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</si>
  <si>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</si>
  <si>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</si>
  <si>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</si>
  <si>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</si>
  <si>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</si>
  <si>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</si>
  <si>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</si>
  <si>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</si>
  <si>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</si>
  <si>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</si>
  <si>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</si>
  <si>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</si>
  <si>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</si>
  <si>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</si>
  <si>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</si>
  <si>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</si>
  <si>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</si>
  <si>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</si>
  <si>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</si>
  <si>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</si>
  <si>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</si>
  <si>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</si>
  <si>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</si>
  <si>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</si>
  <si>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</si>
  <si>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</si>
  <si>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</si>
  <si>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</si>
  <si>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</si>
  <si>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</si>
  <si>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</si>
  <si>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</si>
  <si>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</si>
  <si>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</si>
  <si>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</si>
  <si>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</si>
  <si>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</si>
  <si>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</si>
  <si>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</si>
  <si>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</si>
  <si>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</si>
  <si>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</si>
  <si>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</si>
  <si>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</si>
  <si>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</si>
  <si>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</si>
  <si>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</si>
  <si>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</si>
  <si>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</si>
  <si>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</si>
  <si>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</si>
  <si>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</si>
  <si>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</si>
  <si>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</si>
  <si>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</si>
  <si>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</si>
  <si>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</si>
  <si>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</si>
  <si>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</si>
  <si>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</si>
  <si>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</si>
  <si>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</si>
  <si>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</si>
  <si>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</si>
  <si>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</si>
  <si>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</si>
  <si>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</si>
  <si>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</si>
  <si>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</si>
  <si>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</si>
  <si>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</si>
  <si>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</si>
  <si>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</si>
  <si>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</si>
  <si>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</si>
  <si>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</si>
  <si>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</si>
  <si>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</si>
  <si>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</si>
  <si>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</si>
  <si>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</si>
  <si>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</si>
  <si>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</si>
  <si>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</si>
  <si>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</si>
  <si>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</si>
  <si>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</si>
  <si>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</si>
  <si>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</si>
  <si>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</si>
  <si>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</si>
  <si>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</si>
  <si>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</si>
  <si>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</si>
  <si>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</si>
  <si>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</si>
  <si>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</si>
  <si>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</si>
  <si>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</si>
  <si>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</si>
  <si>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</si>
  <si>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</si>
  <si>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</si>
  <si>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</si>
  <si>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</si>
  <si>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</si>
  <si>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</si>
  <si>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</si>
  <si>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</si>
  <si>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</si>
  <si>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</si>
  <si>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</si>
  <si>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</si>
  <si>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</si>
  <si>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</si>
  <si>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</si>
  <si>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</si>
  <si>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</si>
  <si>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</si>
  <si>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</si>
  <si>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</si>
  <si>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</si>
  <si>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</si>
  <si>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</si>
  <si>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</si>
  <si>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</si>
  <si>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</si>
  <si>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</si>
  <si>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</si>
  <si>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</si>
  <si>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</si>
  <si>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</si>
  <si>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</si>
  <si>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</si>
  <si>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</si>
  <si>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</si>
  <si>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</si>
  <si>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</si>
  <si>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</si>
  <si>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</si>
  <si>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</si>
  <si>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</si>
  <si>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</si>
  <si>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</si>
  <si>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</si>
  <si>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</si>
  <si>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</si>
  <si>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</si>
  <si>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</si>
  <si>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</si>
  <si>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</si>
  <si>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</si>
  <si>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</si>
  <si>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</si>
  <si>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</si>
  <si>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</si>
  <si>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</si>
  <si>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</si>
  <si>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</si>
  <si>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</si>
  <si>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</si>
  <si>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</si>
  <si>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</si>
  <si>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</si>
  <si>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</si>
  <si>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</si>
  <si>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</si>
  <si>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</si>
  <si>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</si>
  <si>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</si>
  <si>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</si>
  <si>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</si>
  <si>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</si>
  <si>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</si>
  <si>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</si>
  <si>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</si>
  <si>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</si>
  <si>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</si>
  <si>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</si>
  <si>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</si>
  <si>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</si>
  <si>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</si>
  <si>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</si>
  <si>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</si>
  <si>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</si>
  <si>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</si>
  <si>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</si>
  <si>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</si>
  <si>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</si>
  <si>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</si>
  <si>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</si>
  <si>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</si>
  <si>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</si>
  <si>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</si>
  <si>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</si>
  <si>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</si>
  <si>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</si>
  <si>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</si>
  <si>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</si>
  <si>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</si>
  <si>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</si>
  <si>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</si>
  <si>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</si>
  <si>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</si>
  <si>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</si>
  <si>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</si>
  <si>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</si>
  <si>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</si>
  <si>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</si>
  <si>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</si>
  <si>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</si>
  <si>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</si>
  <si>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</si>
  <si>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</si>
  <si>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</si>
  <si>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</si>
  <si>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</si>
  <si>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</si>
  <si>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</si>
  <si>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</si>
  <si>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</si>
  <si>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</si>
  <si>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</si>
  <si>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</si>
  <si>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</si>
  <si>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</si>
  <si>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</si>
  <si>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</si>
  <si>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</si>
  <si>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</si>
  <si>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</si>
  <si>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</si>
  <si>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</si>
  <si>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</si>
  <si>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</si>
  <si>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</si>
  <si>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</si>
  <si>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</si>
  <si>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</si>
  <si>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</si>
  <si>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</si>
  <si>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</si>
  <si>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</si>
  <si>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</si>
  <si>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</si>
  <si>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</si>
  <si>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</si>
  <si>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</si>
  <si>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</si>
  <si>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</si>
  <si>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</si>
  <si>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</si>
  <si>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</si>
  <si>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</si>
  <si>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</si>
  <si>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</si>
  <si>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</si>
  <si>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</si>
  <si>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</si>
  <si>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</si>
  <si>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</si>
  <si>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</si>
  <si>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</si>
  <si>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</si>
  <si>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</si>
  <si>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</si>
  <si>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</si>
  <si>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</si>
  <si>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</si>
  <si>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</si>
  <si>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</si>
  <si>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</si>
  <si>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</si>
  <si>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</si>
  <si>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</si>
  <si>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</si>
  <si>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</si>
  <si>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</si>
  <si>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</si>
  <si>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</si>
  <si>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</si>
  <si>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</si>
  <si>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</si>
  <si>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</si>
  <si>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</si>
  <si>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</si>
  <si>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</si>
  <si>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</si>
  <si>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</si>
  <si>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</si>
  <si>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</si>
  <si>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</si>
  <si>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</si>
  <si>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</si>
  <si>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</si>
  <si>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</si>
  <si>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</si>
  <si>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</si>
  <si>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</si>
  <si>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</si>
  <si>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</si>
  <si>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</si>
  <si>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</si>
  <si>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</si>
  <si>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</si>
  <si>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</si>
  <si>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</si>
  <si>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</si>
  <si>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</si>
  <si>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</si>
  <si>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</si>
  <si>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</si>
  <si>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</si>
  <si>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</si>
  <si>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</si>
  <si>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</si>
  <si>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</si>
  <si>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</si>
  <si>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</si>
  <si>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</si>
  <si>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</si>
  <si>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</si>
  <si>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</si>
  <si>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</si>
  <si>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</si>
  <si>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</si>
  <si>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</si>
  <si>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</si>
  <si>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</si>
  <si>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</si>
  <si>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</si>
  <si>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</si>
  <si>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</si>
  <si>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</si>
  <si>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</si>
  <si>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</si>
  <si>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</si>
  <si>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</si>
  <si>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</si>
  <si>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</si>
  <si>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</si>
  <si>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</si>
  <si>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</si>
  <si>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</si>
  <si>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</si>
  <si>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</si>
  <si>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</si>
  <si>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</si>
  <si>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</si>
  <si>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</si>
  <si>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</si>
  <si>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</si>
  <si>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</si>
  <si>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</si>
  <si>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</si>
  <si>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</si>
  <si>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</si>
  <si>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</si>
  <si>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</si>
  <si>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</si>
  <si>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</si>
  <si>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</si>
  <si>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</si>
  <si>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</si>
  <si>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</si>
  <si>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</si>
  <si>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</si>
  <si>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</si>
  <si>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</si>
  <si>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</si>
  <si>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</si>
  <si>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</si>
  <si>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</si>
  <si>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</si>
  <si>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</si>
  <si>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</si>
  <si>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</si>
  <si>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</si>
  <si>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</si>
  <si>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</si>
  <si>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</si>
  <si>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</si>
  <si>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</si>
  <si>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</si>
  <si>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</si>
  <si>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</si>
  <si>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</si>
  <si>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</si>
  <si>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</si>
  <si>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</si>
  <si>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</si>
  <si>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</si>
  <si>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</si>
  <si>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</si>
  <si>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</si>
  <si>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</si>
  <si>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</si>
  <si>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</si>
  <si>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</si>
  <si>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</si>
  <si>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</si>
  <si>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</si>
  <si>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</si>
  <si>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</si>
  <si>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</si>
  <si>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</si>
  <si>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</si>
  <si>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</si>
  <si>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</si>
  <si>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</si>
  <si>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</si>
  <si>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</si>
  <si>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</si>
  <si>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</si>
  <si>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</si>
  <si>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</si>
  <si>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</si>
  <si>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</si>
  <si>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</si>
  <si>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</si>
  <si>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</si>
  <si>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</si>
  <si>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</si>
  <si>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</si>
  <si>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</si>
  <si>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</si>
  <si>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</si>
  <si>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</si>
  <si>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</si>
  <si>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</si>
  <si>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</si>
  <si>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</si>
  <si>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</si>
  <si>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</si>
  <si>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</si>
  <si>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</si>
  <si>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</si>
  <si>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</si>
  <si>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</si>
  <si>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</si>
  <si>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</si>
  <si>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</si>
  <si>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</si>
  <si>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</si>
  <si>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</si>
  <si>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</si>
  <si>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</si>
  <si>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</si>
  <si>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</si>
  <si>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</si>
  <si>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</si>
  <si>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</si>
  <si>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</si>
  <si>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</si>
  <si>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</si>
  <si>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</si>
  <si>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</si>
  <si>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</si>
  <si>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</si>
  <si>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</si>
  <si>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</si>
  <si>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</si>
  <si>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</si>
  <si>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</si>
  <si>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</si>
  <si>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</si>
  <si>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</si>
  <si>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</si>
  <si>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</si>
  <si>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</si>
  <si>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</si>
  <si>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</si>
  <si>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</si>
  <si>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</si>
  <si>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</si>
  <si>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</si>
  <si>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</si>
  <si>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</si>
  <si>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</si>
  <si>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</si>
  <si>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</si>
  <si>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</si>
  <si>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</si>
  <si>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</si>
  <si>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</si>
  <si>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</si>
  <si>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</si>
  <si>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</si>
  <si>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</si>
  <si>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</si>
  <si>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</si>
  <si>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</si>
  <si>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</si>
  <si>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</si>
  <si>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</si>
  <si>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</si>
  <si>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</si>
  <si>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</si>
  <si>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</si>
  <si>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</si>
  <si>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</si>
  <si>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</si>
  <si>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</si>
  <si>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</si>
  <si>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</si>
  <si>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</si>
  <si>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</si>
  <si>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</si>
  <si>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</si>
  <si>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</si>
  <si>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</si>
  <si>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</si>
  <si>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</si>
  <si>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</si>
  <si>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</si>
  <si>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</si>
  <si>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</si>
  <si>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</si>
  <si>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</si>
  <si>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</si>
  <si>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</si>
  <si>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</si>
  <si>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</si>
  <si>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</si>
  <si>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</si>
  <si>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</si>
  <si>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</si>
  <si>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</si>
  <si>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</si>
  <si>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</si>
  <si>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</si>
  <si>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</si>
  <si>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</si>
  <si>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</si>
  <si>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</si>
  <si>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</si>
  <si>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</si>
  <si>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</si>
  <si>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</si>
  <si>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</si>
  <si>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</si>
  <si>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</si>
  <si>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</si>
  <si>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</si>
  <si>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</si>
  <si>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</si>
  <si>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</si>
  <si>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</si>
  <si>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</si>
  <si>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</si>
  <si>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</si>
  <si>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</si>
  <si>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</si>
  <si>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</si>
  <si>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</si>
  <si>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</si>
  <si>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</si>
  <si>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</si>
  <si>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</si>
  <si>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</si>
  <si>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</si>
  <si>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</si>
  <si>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</si>
  <si>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</si>
  <si>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</si>
  <si>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</si>
  <si>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</si>
  <si>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</si>
  <si>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</si>
  <si>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</si>
  <si>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</si>
  <si>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</si>
  <si>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</si>
  <si>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</si>
  <si>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</si>
  <si>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</si>
  <si>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</si>
  <si>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</si>
  <si>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</si>
  <si>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</si>
  <si>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</si>
  <si>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</si>
  <si>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</si>
  <si>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</si>
  <si>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</si>
  <si>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</si>
  <si>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</si>
  <si>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</si>
  <si>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</si>
  <si>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</si>
  <si>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</si>
  <si>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</si>
  <si>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</si>
  <si>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</si>
  <si>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</si>
  <si>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</si>
  <si>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</si>
  <si>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</si>
  <si>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</si>
  <si>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</si>
  <si>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</si>
  <si>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</si>
  <si>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</si>
  <si>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</si>
  <si>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</si>
  <si>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</si>
  <si>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</si>
  <si>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</si>
  <si>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</si>
  <si>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</si>
  <si>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</si>
  <si>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</si>
  <si>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</si>
  <si>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</si>
  <si>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</si>
  <si>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</si>
  <si>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</si>
  <si>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</si>
  <si>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</si>
  <si>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</si>
  <si>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</si>
  <si>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</si>
  <si>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</si>
  <si>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</si>
  <si>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</si>
  <si>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</si>
  <si>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</si>
  <si>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</si>
  <si>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</si>
  <si>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</si>
  <si>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</si>
  <si>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</si>
  <si>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</si>
  <si>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</si>
  <si>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</si>
  <si>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</si>
  <si>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</si>
  <si>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</si>
  <si>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</si>
  <si>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</si>
  <si>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</si>
  <si>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</si>
  <si>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</si>
  <si>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</si>
  <si>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</si>
  <si>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</si>
  <si>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</si>
  <si>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</si>
  <si>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</si>
  <si>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</si>
  <si>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</si>
  <si>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</si>
  <si>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</si>
  <si>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</si>
  <si>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</si>
  <si>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</si>
  <si>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</si>
  <si>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</si>
  <si>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</si>
  <si>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</si>
  <si>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</si>
  <si>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</si>
  <si>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</si>
  <si>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</si>
  <si>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</si>
  <si>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</si>
  <si>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</si>
  <si>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</si>
  <si>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</si>
  <si>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</si>
  <si>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</si>
  <si>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</si>
  <si>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</si>
  <si>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</si>
  <si>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</si>
  <si>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</si>
  <si>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</si>
  <si>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</si>
  <si>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</si>
  <si>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</si>
  <si>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</si>
  <si>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</si>
  <si>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</si>
  <si>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</si>
  <si>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</si>
  <si>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</si>
  <si>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</si>
  <si>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</si>
  <si>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</si>
  <si>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</si>
  <si>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</si>
  <si>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</si>
  <si>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</si>
  <si>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</si>
  <si>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</si>
  <si>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</si>
  <si>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</si>
  <si>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</si>
  <si>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</si>
  <si>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</si>
  <si>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</si>
  <si>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</si>
  <si>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</si>
  <si>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</si>
  <si>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</si>
  <si>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</si>
  <si>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</si>
  <si>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</si>
  <si>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</si>
  <si>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</si>
  <si>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</si>
  <si>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</si>
  <si>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</si>
  <si>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</si>
  <si>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</si>
  <si>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</si>
  <si>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</si>
  <si>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</si>
  <si>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</si>
  <si>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</si>
  <si>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</si>
  <si>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PCM-20251116-00000457</t>
  </si>
  <si>
    <t>EM team at site</t>
  </si>
  <si>
    <t>PCM-20251116-00000517</t>
  </si>
  <si>
    <t>EM team moved need 10 min</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</si>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</sst>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314.35978217592492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0.22504837963060709</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45977.308208101851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45977.308208101851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45977.308208101851</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45977.308208101851</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45977.308208101851</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45977.308208101851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45977.308208101851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45977.308208101851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45977.308208101851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45977.308208101851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45977.308208101851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45977.308208101851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45977.308208101851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45977.308208101851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45977.308208101851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45977.308208101851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45977.308208101851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45977.308208101851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45977.308208101851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45977.308208101851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45977.308208101851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45977.308208101851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45977.308208101851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45977.308208101851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45977.308208101851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45977.308208101851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45977.308208101851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45977.308208101851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45977.308208101851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45977.308208101851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45977.308208101851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45977.308208101851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45977.308208101851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45977.308208101851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45977.308208101851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45977.308208101851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45977.308208101851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45977.308208101851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45977.308208101851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45977.308208101851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45977.308208101851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45977.308208101851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45977.308208101851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45977.308208101851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45977.308208101851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45977.308208101851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45977.308208101851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45977.308208101851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45977.308208101851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45977.308208101851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45977.308208101851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45977.308208101851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45977.308208101851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45977.308208101851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45977.308208101851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45977.308208101851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45977.308208101851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45977.308208101851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45977.308208101851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45977.308208101851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45977.308208101851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45977.308208101851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45977.308208101851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45977.308208101851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45977.308208101851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45977.308208101851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45977.308208101851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45977.308208101851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45977.308208101851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45977.308208101851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45977.308208101851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45977.308208101851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45977.308208101851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45977.308208101851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45977.308208101851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45977.308208101851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45977.308208101851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45977.308208101851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45977.308208101851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45977.308208101851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45977.308208101851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45977.308208101851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45977.308208101851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45977.308208101851</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152.30837013888959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0.87186550925980555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0.58511782407003921</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0.37568495370214805</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0.28928449074010132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45977.308208101851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45977.308208101851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45977.308208101851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45977.308208101851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45977.308208101851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45977.308208101851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45977.308208101851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45977.308208101851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45977.308208101851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45977.308208101851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45977.308208101851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45977.308208101851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45977.308208101851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45977.308208101851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45977.308208101851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45977.308208101851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45977.308208101851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45977.308208101851</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45977.308208101851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45977.308208101851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45977.308208101851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45977.308208101851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45977.308208101851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45977.308208101851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45977.308208101851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45977.308208101851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45977.308208101851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45977.308208101851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45977.308208101851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45977.308208101851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45977.308208101851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45977.308208101851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45977.308208101851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45977.308208101851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45977.308208101851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45977.308208101851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45977.308208101851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45977.308208101851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45977.308208101851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45977.308208101851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45977.308208101851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45977.308208101851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45977.308208101851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45977.308208101851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45977.308208101851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45977.308208101851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45977.308208101851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45977.308208101851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45977.308208101851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45977.308208101851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45977.308208101851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45977.308208101851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45977.308208101851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45977.308208101851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45977.308208101851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45977.308208101851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45977.308208101851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45977.308208101851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45977.308208101851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45977.308208101851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45977.308208101851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45977.308208101851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45977.308208101851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45977.308208101851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45977.308208101851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45977.308208101851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45977.308208101851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45977.308208101851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45977.308208101851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45977.308208101851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45977.308208101851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45977.308208101851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45977.308208101851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45977.308208101851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45977.308208101851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45977.308208101851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45977.308208101851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45977.308208101851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45977.308208101851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45977.308208101851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45977.308208101851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45977.308208101851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45977.308208101851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45977.308208101851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45977.308208101851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45977.308208101851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45977.308208101851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45977.308208101851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45977.308208101851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45977.308208101851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45977.308208101851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45977.308208101851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45977.308208101851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45977.308208101851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45977.308208101851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45977.308208101851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45977.308208101851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45977.308208101851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45977.308208101851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45977.308208101851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45977.308208101851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45977.308208101851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45977.308208101851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45977.308208101851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45977.308208101851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45977.308208101851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45977.308208101851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45977.308208101851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45977.308208101851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45977.308208101851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45977.308208101851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45977.308208101851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45977.308208101851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45977.308208101851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45977.308208101851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45977.308208101851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45977.308208101851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45977.308208101851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45977.308208101851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45977.308208101851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45977.308208101851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45977.308208101851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45977.308208101851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45977.308208101851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45977.308208101851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45977.308208101851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45977.308208101851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45977.308208101851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45977.308208101851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45977.308208101851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45977.308208101851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45977.308208101851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45977.308208101851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45977.308208101851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45977.308208101851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45977.308208101851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45977.308208101851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45977.308208101851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45977.308208101851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45977.308208101851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45977.308208101851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45977.308208101851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45977.308208101851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45977.308208101851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45977.308208101851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45977.308208101851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45977.308208101851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45977.308208101851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45977.308208101851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45977.308208101851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45977.308208101851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45977.308208101851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45977.308208101851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45977.308208101851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45977.308208101851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45977.308208101851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45977.308208101851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45977.308208101851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45977.308208101851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45977.308208101851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45977.308208101851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45977.308208101851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45977.308208101851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45977.308208101851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45977.308208101851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45977.308208101851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45977.308208101851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45977.308208101851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45977.308208101851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45977.308208101851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45977.308208101851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45977.308208101851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45977.308208101851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45977.308208101851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45977.308208101851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45977.308208101851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45977.308208101851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45977.308208101851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45977.308208101851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45977.308208101851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45977.308208101851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45977.308208101851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45977.308208101851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45977.308208101851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45977.308208101851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45977.308208101851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45977.308208101851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45977.308208101851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45977.308208101851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45977.308208101851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45977.308208101851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45977.308208101851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45977.308208101851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45977.308208101851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45977.308208101851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45977.308208101851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45977.308208101851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45977.308208101851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45977.308208101851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45977.308208101851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45977.308208101851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45977.308208101851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45977.308208101851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45977.308208101851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45977.308208101851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45977.308208101851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45977.308208101851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45977.308208101851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45977.308208101851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45977.308208101851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45977.308208101851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45977.308208101851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45977.308208101851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45977.308208101851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45977.308208101851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45977.308208101851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45977.308208101851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45977.308208101851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45977.308208101851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45977.308208101851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45977.308208101851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45977.308208101851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45977.308208101851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45977.308208101851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45977.308208101851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45977.308208101851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45977.308208101851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45977.308208101851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45977.308208101851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45977.308208101851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45977.308208101851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45977.308208101851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45977.308208101851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45977.308208101851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45977.308208101851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45977.308208101851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45977.308208101851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45977.308208101851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45977.308208101851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45977.308208101851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45977.308208101851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45977.308208101851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45977.308208101851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45977.308208101851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45977.308208101851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45977.308208101851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45977.308208101851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45977.308208101851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45977.308208101851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45977.308208101851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45977.308208101851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45977.308208101851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45977.308208101851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45977.308208101851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45977.308208101851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45977.308208101851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45977.308208101851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45977.308208101851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45977.308208101851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45977.308208101851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45977.308208101851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45977.308208101851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45977.308208101851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45977.308208101851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45977.308208101851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45977.308208101851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45977.308208101851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45977.308208101851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45977.308208101851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45977.308208101851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45977.308208101851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45977.308208101851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45977.308208101851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45977.308208101851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45977.308208101851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45977.308208101851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45977.308208101851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45977.308208101851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45977.308208101851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45977.308208101851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45977.308208101851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45977.308208101851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45977.308208101851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45977.308208101851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45977.308208101851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45977.308208101851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45977.308208101851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45977.308208101851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45977.308208101851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45977.308208101851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45977.308208101851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45977.308208101851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45977.308208101851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45977.308208101851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45977.308208101851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45977.308208101851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45977.308208101851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45977.308208101851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45977.308208101851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45977.308208101851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45977.308208101851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45977.308208101851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45977.308208101851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45977.308208101851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45977.308208101851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45977.308208101851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45977.308208101851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45977.308208101851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45977.308208101851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45977.308208101851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45977.308208101851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45977.308208101851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45977.308208101851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45977.308208101851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45977.308208101851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45977.308208101851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45977.308208101851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45977.308208101851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45977.308208101851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45977.308208101851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45977.308208101851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45977.308208101851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45977.308208101851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45977.308208101851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45977.308208101851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45977.308208101851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45977.308208101851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45977.308208101851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45977.308208101851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45977.308208101851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45977.308208101851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45977.308208101851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45977.308208101851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45977.308208101851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45977.308208101851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45977.308208101851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45977.308208101851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45977.308208101851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45977.308208101851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45977.308208101851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45977.308208101851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45977.308208101851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45977.308208101851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45977.308208101851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45977.308208101851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45977.308208101851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45977.308208101851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45977.308208101851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45977.308208101851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45977.308208101851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45977.308208101851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45977.308208101851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45977.308208101851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45977.308208101851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45977.308208101851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45977.308208101851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45977.308208101851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45977.308208101851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45977.308208101851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45977.308208101851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45977.308208101851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45977.308208101851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45977.308208101851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45977.308208101851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45977.308208101851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45977.308208101851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45977.308208101851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45977.308208101851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45977.308208101851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45977.308208101851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45977.308208101851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45977.308208101851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45977.308208101851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45977.308208101851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45977.308208101851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45977.308208101851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45977.308208101851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45977.308208101851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45977.308208101851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45977.308208101851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45977.308208101851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45977.308208101851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45977.308208101851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45977.308208101851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45977.308208101851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45977.308208101851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45977.308208101851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45977.308208101851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45977.308208101851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45977.308208101851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45977.308208101851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45977.308208101851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45977.308208101851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45977.308208101851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45977.308208101851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45977.308208101851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45977.308208101851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45977.308208101851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45977.308208101851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45977.308208101851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45977.308208101851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45977.308208101851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45977.308208101851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45977.308208101851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45977.308208101851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45977.308208101851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45977.308208101851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45977.308208101851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45977.308208101851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45977.308208101851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45977.308208101851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45977.308208101851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45977.308208101851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45977.308208101851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45977.308208101851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45977.308208101851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45977.308208101851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45977.308208101851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45977.308208101851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45977.308208101851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45977.308208101851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45977.308208101851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45977.308208101851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45977.308208101851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45977.308208101851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45977.308208101851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45977.308208101851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45977.308208101851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45977.308208101851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45977.308208101851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45977.308208101851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45977.308208101851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45977.308208101851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45977.308208101851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45977.308208101851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45977.308208101851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45977.308208101851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45977.308208101851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45977.308208101851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45977.308208101851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45977.308208101851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45977.308208101851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45977.308208101851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45977.308208101851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45977.308208101851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45977.308208101851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45977.308208101851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45977.308208101851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45977.308208101851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45977.308208101851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45977.308208101851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45977.308208101851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45977.308208101851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45977.308208101851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45977.308208101851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45977.308208101851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45977.308208101851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45977.308208101851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45977.308208101851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45977.308208101851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45977.308208101851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45977.308208101851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45977.308208101851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45977.308208101851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45977.308208101851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45977.308208101851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45977.308208101851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45977.308208101851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45977.308208101851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45977.308208101851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45977.308208101851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45977.308208101851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45977.308208101851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45977.308208101851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45977.308208101851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45977.308208101851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45977.308208101851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45977.308208101851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45977.308208101851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45977.308208101851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45977.308208101851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45977.308208101851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45977.308208101851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45977.308208101851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45977.308208101851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45977.308208101851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45977.308208101851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45977.308208101851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45977.308208101851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45977.308208101851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45977.308208101851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45977.308208101851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45977.308208101851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45977.308208101851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45977.308208101851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45977.308208101851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45977.308208101851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45977.308208101851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45977.308208101851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45977.308208101851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45977.308208101851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45977.308208101851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45977.308208101851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45977.308208101851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45977.308208101851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45977.308208101851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45977.308208101851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45977.308208101851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45977.308208101851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45977.308208101851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45977.308208101851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45977.308208101851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45977.308208101851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45977.308208101851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45977.308208101851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45977.308208101851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45977.308208101851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45977.308208101851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45977.308208101851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45977.308208101851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45977.308208101851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45977.308208101851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45977.308208101851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45977.308208101851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45977.308208101851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45977.308208101851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45977.308208101851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45977.308208101851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45977.308208101851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45977.308208101851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45977.308208101851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45977.308208101851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45977.308208101851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45977.308208101851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45977.308208101851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45977.308208101851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45977.308208101851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45977.308208101851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45977.308208101851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45977.308208101851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45977.308208101851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45977.308208101851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45977.308208101851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45977.308208101851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45977.308208101851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45977.308208101851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45977.308208101851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45977.308208101851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45977.308208101851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45977.308208101851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45977.308208101851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45977.308208101851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45977.308208101851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45977.308208101851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45977.308208101851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45977.308208101851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45977.308208101851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45977.308208101851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45977.308208101851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45977.308208101851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45977.308208101851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45977.308208101851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45977.308208101851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45977.308208101851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45977.308208101851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45977.308208101851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45977.308208101851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45977.308208101851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45977.308208101851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45977.308208101851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45977.308208101851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45977.308208101851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45977.308208101851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45977.308208101851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45977.308208101851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45977.308208101851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45977.308208101851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45977.308208101851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45977.308208101851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45977.308208101851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45977.308208101851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45977.308208101851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45977.308208101851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45977.308208101851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45977.308208101851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45977.308208101851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45977.308208101851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45977.308208101851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45977.308208101851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45977.308208101851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45977.308208101851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45977.308208101851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45977.308208101851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45977.308208101851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45977.308208101851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45977.308208101851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45977.308208101851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45977.308208101851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45977.308208101851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45977.308208101851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45977.308208101851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45977.308208101851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45977.308208101851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45977.308208101851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45977.308208101851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45977.308208101851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45977.308208101851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45977.308208101851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45977.308208101851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45977.308208101851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45977.308208101851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45977.308208101851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45977.308208101851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45977.308208101851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45977.308208101851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45977.308208101851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45977.308208101851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45977.308208101851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45977.308208101851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45977.308208101851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45977.308208101851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45977.308208101851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45977.308208101851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45977.308208101851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45977.308208101851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45977.308208101851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45977.308208101851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45977.308208101851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45977.308208101851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45977.308208101851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45977.308208101851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45977.308208101851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45977.308208101851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45977.308208101851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45977.308208101851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45977.308208101851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45977.308208101851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45977.308208101851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45977.308208101851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45977.308208101851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45977.308208101851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45977.308208101851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45977.308208101851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45977.308208101851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45977.308208101851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45977.308208101851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45977.308208101851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45977.308208101851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45977.308208101851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45977.308208101851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45977.308208101851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45977.308208101851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45977.308208101851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45977.308208101851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45977.308208101851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45977.308208101851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45977.308208101851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45977.308208101851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45977.308208101851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45977.308208101851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45977.308208101851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45977.308208101851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45977.308208101851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45977.308208101851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45977.308208101851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45977.308208101851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45977.308208101851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45977.308208101851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45977.308208101851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45977.308208101851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45977.308208101851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45977.308208101851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45977.308208101851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45977.308208101851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45977.308208101851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45977.308208101851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45977.308208101851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45977.308208101851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45977.308208101851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45977.308208101851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45977.308208101851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45977.308208101851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45977.308208101851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45977.308208101851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45977.308208101851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45977.308208101851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45977.308208101851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45977.308208101851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45977.308208101851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45977.308208101851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45977.308208101851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45977.308208101851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45977.308208101851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45977.308208101851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45977.308208101851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45977.308208101851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45977.308208101851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45977.308208101851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45977.308208101851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45977.308208101851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45977.308208101851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45977.308208101851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45977.308208101851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45977.308208101851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45977.308208101851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45977.308208101851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45977.308208101851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45977.308208101851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45977.308208101851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45977.308208101851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45977.308208101851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45977.308208101851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45977.308208101851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45977.308208101851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45977.308208101851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45977.308208101851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45977.308208101851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45977.308208101851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45977.308208101851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45977.308208101851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45977.308208101851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45977.308208101851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45977.308208101851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45977.308208101851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45977.308208101851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45977.308208101851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45977.308208101851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45977.308208101851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45977.308208101851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45977.308208101851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45977.308208101851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45977.308208101851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45977.308208101851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45977.308208101851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45977.308208101851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45977.308208101851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45977.308208101851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45977.308208101851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45977.308208101851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45977.308208101851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45977.308208101851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45977.308208101851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45977.308208101851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45977.308208101851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45977.308208101851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45977.308208101851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45977.308208101851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45977.308208101851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45977.308208101851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45977.308208101851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45977.308208101851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45977.308208101851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45977.308208101851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45977.308208101851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45977.308208101851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45977.308208101851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45977.308208101851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45977.308208101851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45977.308208101851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45977.308208101851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45977.308208101851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45977.308208101851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45977.308208101851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45977.308208101851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45977.308208101851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45977.308208101851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45977.308208101851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45977.308208101851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45977.308208101851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45977.308208101851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45977.308208101851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45977.308208101851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45977.308208101851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45977.308208101851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45977.308208101851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45977.308208101851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45977.308208101851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45977.308208101851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45977.308208101851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45977.308208101851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45977.308208101851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45977.308208101851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45977.308208101851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45977.308208101851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45977.308208101851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45977.308208101851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45977.308208101851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45977.308208101851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45977.308208101851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45977.308208101851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45977.308208101851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45977.308208101851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45977.308208101851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45977.308208101851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45977.308208101851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45977.308208101851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45977.308208101851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45977.308208101851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45977.308208101851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45977.308208101851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45977.308208101851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45977.308208101851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45977.308208101851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45977.308208101851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45977.308208101851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45977.308208101851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45977.308208101851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45977.308208101851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45977.308208101851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45977.308208101851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45977.308208101851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45977.308208101851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45977.308208101851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45977.308208101851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45977.308208101851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45977.308208101851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45977.308208101851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45977.308208101851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45977.308208101851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45977.308208101851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45977.308208101851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45977.308208101851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45977.308208101851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45977.308208101851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45977.308208101851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45977.308208101851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45977.308208101851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45977.308208101851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45977.308208101851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45977.308208101851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45977.308208101851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45977.308208101851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45977.308208101851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45977.308208101851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45977.308208101851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45977.308208101851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45977.308208101851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45977.308208101851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45977.308208101851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45977.308208101851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45977.308208101851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45977.308208101851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45977.308208101851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45977.308208101851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45977.308208101851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45977.308208101851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45977.308208101851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45977.308208101851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45977.308208101851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45977.308208101851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45977.308208101851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45977.308208101851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45977.308208101851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45977.308208101851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45977.308208101851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45977.308208101851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45977.308208101851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45977.308208101851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45977.308208101851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45977.308208101851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45977.308208101851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45977.308208101851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45977.308208101851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45977.308208101851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45977.308208101851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45977.308208101851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45977.308208101851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45977.308208101851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45977.308208101851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45977.308208101851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45977.308208101851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45977.308208101851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45977.308208101851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45977.308208101851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45977.308208101851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45977.308208101851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45977.308208101851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45977.308208101851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45977.308208101851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45977.308208101851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45977.308208101851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45977.308208101851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45977.308208101851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45977.308208101851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45977.308208101851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45977.308208101851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45977.308208101851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45977.308208101851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45977.308208101851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45977.308208101851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45977.308208101851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45977.308208101851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45977.308208101851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45977.308208101851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45977.308208101851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45977.308208101851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45977.308208101851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45977.308208101851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45977.308208101851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45977.308208101851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45977.308208101851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45977.308208101851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45977.308208101851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45977.308208101851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45977.308208101851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45977.308208101851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45977.308208101851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45977.308208101851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45977.308208101851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45977.308208101851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45977.308208101851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45977.308208101851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45977.308208101851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45977.308208101851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45977.308208101851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45977.308208101851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45977.308208101851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45977.308208101851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45977.308208101851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45977.308208101851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45977.308208101851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45977.308208101851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45977.308208101851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45977.308208101851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45977.308208101851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45977.308208101851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45977.308208101851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45977.308208101851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45977.308208101851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45977.308208101851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45977.308208101851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45977.308208101851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45977.308208101851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45977.308208101851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45977.308208101851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45977.308208101851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45977.308208101851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45977.308208101851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45977.308208101851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45977.308208101851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45977.308208101851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45977.308208101851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45977.308208101851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45977.308208101851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45977.308208101851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45977.308208101851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45977.308208101851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45977.308208101851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45977.308208101851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45977.308208101851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45977.308208101851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45977.308208101851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45977.308208101851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45977.308208101851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45977.308208101851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45977.308208101851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45977.308208101851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45977.308208101851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45977.308208101851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45977.308208101851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45977.308208101851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45977.308208101851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45977.308208101851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45977.308208101851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45977.308208101851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45977.308208101851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45977.308208101851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45977.308208101851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45977.308208101851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45977.308208101851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45977.308208101851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45977.308208101851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45977.308208101851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45977.308208101851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45977.308208101851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45977.308208101851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45977.308208101851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45977.308208101851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45977.308208101851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45977.308208101851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45977.308208101851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45977.308208101851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45977.308208101851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45977.308208101851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45977.308208101851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45977.308208101851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45977.308208101851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45977.308208101851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45977.308208101851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45977.308208101851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45977.308208101851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45977.308208101851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45977.308208101851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45977.308208101851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45977.308208101851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45977.308208101851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45977.308208101851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45977.308208101851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45977.308208101851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45977.308208101851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45977.308208101851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45977.308208101851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45977.308208101851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45977.308208101851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45977.308208101851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45977.308208101851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45977.308208101851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45977.308208101851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45977.308208101851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45977.308208101851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45977.308208101851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45977.308208101851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45977.308208101851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273.82749050925486</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0.71909930555557366</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0.52193495370011078</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45977.308208101851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45977.308208101851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45977.308208101851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45977.308208101851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45977.308208101851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45977.308208101851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45977.308208101851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45977.308208101851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45977.308208101851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45977.308208101851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45977.308208101851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45977.308208101851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45977.308208101851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45977.308208101851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45977.308208101851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45977.308208101851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45977.308208101851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45977.308208101851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45977.308208101851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45977.308208101851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45977.308208101851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45977.308208101851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45977.308208101851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45977.308208101851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45977.308208101851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45977.308208101851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45977.308208101851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45977.308208101851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45977.308208101851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45977.308208101851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45977.308208101851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45977.308208101851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45977.308208101851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45977.308208101851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45977.308208101851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45977.308208101851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45977.308208101851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45977.308208101851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45977.308208101851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45977.308208101851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45977.308208101851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45977.308208101851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45977.308208101851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45977.308208101851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45977.308208101851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45977.308208101851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45977.308208101851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45977.308208101851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45977.308208101851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45977.308208101851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45977.308208101851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45977.308208101851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45977.308208101851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45977.308208101851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45977.308208101851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45977.308208101851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45977.308208101851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45977.308208101851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45977.308208101851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45977.308208101851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45977.308208101851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45977.308208101851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45977.308208101851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45977.308208101851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45977.308208101851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45977.308208101851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45977.308208101851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45977.308208101851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45977.308208101851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45977.308208101851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45977.308208101851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45977.308208101851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45977.308208101851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45977.308208101851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45977.308208101851</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5"/>
  <sheetViews>
    <sheetView tabSelected="1" workbookViewId="0">
      <selection activeCell="K20" sqref="K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85.47614791666274</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51.119330787034414</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28.647096990738646</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t="shared" ref="G5:G28" ca="1" si="2">IFERROR(NOW()-F5,"")</f>
        <v>8.4596085648154258</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ca="1" si="2"/>
        <v>0.29872893518768251</v>
      </c>
      <c r="H6" s="158">
        <v>45976.947858796295</v>
      </c>
      <c r="I6" s="124" t="str">
        <f>IFERROR(VLOOKUP(D6,DB!A:F,6,0),"")</f>
        <v>SCECO</v>
      </c>
      <c r="J6" s="124" t="str">
        <f>IFERROR(VLOOKUP(D6,DB!A:G,7,0),"")</f>
        <v>No BB Design</v>
      </c>
      <c r="K6" s="124" t="s">
        <v>39131</v>
      </c>
      <c r="L6" s="124" t="str">
        <f>IFERROR(VLOOKUP(D6,DB!A:I,9,0),"")</f>
        <v>Latis</v>
      </c>
    </row>
    <row r="7" spans="1:13">
      <c r="A7" s="124" t="s">
        <v>39132</v>
      </c>
      <c r="B7" s="124" t="str">
        <f>IFERROR(VLOOKUP(D7,DB!A:K,11,0),"")</f>
        <v>R5</v>
      </c>
      <c r="C7" s="124">
        <v>1</v>
      </c>
      <c r="D7" s="124" t="s">
        <v>33490</v>
      </c>
      <c r="E7" s="124" t="s">
        <v>39024</v>
      </c>
      <c r="F7" s="158">
        <v>45977.263009259259</v>
      </c>
      <c r="G7" s="126">
        <f t="shared" ca="1" si="2"/>
        <v>4.5198842592071742E-2</v>
      </c>
      <c r="H7" s="158">
        <v>45977.230844907404</v>
      </c>
      <c r="I7" s="124" t="str">
        <f>IFERROR(VLOOKUP(D7,DB!A:F,6,0),"")</f>
        <v>SCECO</v>
      </c>
      <c r="J7" s="124" t="str">
        <f>IFERROR(VLOOKUP(D7,DB!A:G,7,0),"")</f>
        <v>Dead</v>
      </c>
      <c r="K7" s="124" t="s">
        <v>39133</v>
      </c>
      <c r="L7" s="124" t="str">
        <f>IFERROR(VLOOKUP(D7,DB!A:I,9,0),"")</f>
        <v>Latis</v>
      </c>
    </row>
    <row r="8" spans="1:13">
      <c r="A8" s="124" t="s">
        <v>39134</v>
      </c>
      <c r="B8" s="124" t="str">
        <f>IFERROR(VLOOKUP(D8,DB!A:K,11,0),"")</f>
        <v>R5</v>
      </c>
      <c r="C8" s="124">
        <v>3</v>
      </c>
      <c r="D8" s="124" t="s">
        <v>35706</v>
      </c>
      <c r="E8" s="124" t="s">
        <v>39024</v>
      </c>
      <c r="F8" s="158">
        <v>45977.302187499998</v>
      </c>
      <c r="G8" s="126">
        <f t="shared" ca="1" si="2"/>
        <v>6.0206018533790484E-3</v>
      </c>
      <c r="H8" s="158">
        <v>45977.236192129632</v>
      </c>
      <c r="I8" s="124" t="str">
        <f>IFERROR(VLOOKUP(D8,DB!A:F,6,0),"")</f>
        <v>Generator-SG</v>
      </c>
      <c r="J8" s="124" t="str">
        <f>IFERROR(VLOOKUP(D8,DB!A:G,7,0),"")</f>
        <v>Dead</v>
      </c>
      <c r="K8" s="124" t="s">
        <v>39135</v>
      </c>
      <c r="L8" s="124" t="str">
        <f>IFERROR(VLOOKUP(D8,DB!A:I,9,0),"")</f>
        <v>Latis</v>
      </c>
    </row>
    <row r="9" spans="1:13">
      <c r="A9" s="124"/>
      <c r="B9" s="124" t="str">
        <f>IFERROR(VLOOKUP(D9,DB!A:K,11,0),"")</f>
        <v/>
      </c>
      <c r="C9" s="124"/>
      <c r="D9" s="124"/>
      <c r="E9" s="124"/>
      <c r="F9" s="124"/>
      <c r="G9" s="126">
        <f t="shared" ca="1" si="2"/>
        <v>45977.308208101851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45977.308208101851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45977.308208101851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45977.308208101851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45977.308208101851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45977.308208101851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45977.308208101851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45977.308208101851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45977.308208101851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45977.308208101851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45977.308208101851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45977.308208101851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45977.308208101851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45977.308208101851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45977.308208101851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45977.308208101851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45977.308208101851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45977.308208101851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45977.308208101851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45977.308208101851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ref="G29:G92" ca="1" si="3">IFERROR(NOW()-F29,"")</f>
        <v>45977.308208101851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45977.308208101851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45977.308208101851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45977.308208101851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45977.308208101851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45977.308208101851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45977.308208101851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45977.308208101851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45977.308208101851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45977.308208101851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45977.308208101851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45977.308208101851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45977.308208101851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45977.308208101851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45977.308208101851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45977.308208101851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45977.308208101851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45977.308208101851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45977.308208101851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45977.308208101851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45977.308208101851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45977.308208101851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45977.308208101851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45977.308208101851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45977.308208101851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45977.308208101851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45977.308208101851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45977.308208101851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45977.308208101851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45977.308208101851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45977.308208101851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45977.308208101851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45977.308208101851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45977.308208101851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45977.308208101851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45977.308208101851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45977.308208101851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45977.308208101851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45977.308208101851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45977.308208101851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45977.308208101851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45977.308208101851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45977.308208101851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45977.308208101851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45977.308208101851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45977.308208101851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45977.308208101851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45977.308208101851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45977.308208101851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45977.308208101851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45977.308208101851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45977.308208101851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45977.308208101851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45977.308208101851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45977.308208101851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45977.308208101851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45977.308208101851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45977.308208101851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45977.308208101851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45977.308208101851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45977.308208101851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45977.308208101851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45977.308208101851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45977.308208101851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4">IFERROR(NOW()-F93,"")</f>
        <v>45977.308208101851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45977.308208101851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45977.308208101851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45977.308208101851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45977.308208101851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45977.308208101851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45977.308208101851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45977.308208101851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45977.308208101851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45977.308208101851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45977.308208101851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45977.308208101851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45977.308208101851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45977.308208101851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45977.308208101851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45977.308208101851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45977.308208101851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45977.308208101851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45977.308208101851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45977.308208101851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45977.308208101851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45977.308208101851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45977.308208101851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45977.308208101851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45977.308208101851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45977.308208101851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45977.308208101851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45977.308208101851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45977.308208101851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45977.308208101851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45977.308208101851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45977.308208101851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45977.308208101851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45977.308208101851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45977.308208101851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45977.308208101851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45977.308208101851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45977.308208101851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45977.308208101851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45977.308208101851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45977.308208101851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45977.308208101851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45977.308208101851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45977.308208101851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45977.308208101851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45977.308208101851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45977.308208101851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45977.308208101851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45977.308208101851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45977.308208101851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45977.308208101851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45977.308208101851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45977.308208101851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45977.308208101851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45977.308208101851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45977.308208101851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45977.308208101851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45977.308208101851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45977.308208101851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45977.308208101851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45977.308208101851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45977.308208101851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45977.308208101851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45977.308208101851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5">IFERROR(NOW()-F157,"")</f>
        <v>45977.308208101851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45977.308208101851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45977.308208101851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45977.308208101851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45977.308208101851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45977.308208101851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45977.308208101851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45977.308208101851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45977.308208101851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45977.308208101851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45977.308208101851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45977.308208101851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45977.308208101851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45977.308208101851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45977.308208101851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45977.308208101851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45977.308208101851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45977.308208101851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45977.308208101851</v>
      </c>
      <c r="H175" s="124"/>
      <c r="I175" s="124" t="str">
        <f>IFERROR(VLOOKUP(D175,DB!A:F,6,0),"")</f>
        <v/>
      </c>
      <c r="J175" s="124" t="str">
        <f>IFERROR(VLOOKUP(D175,DB!A:G,7,0),"")</f>
        <v/>
      </c>
      <c r="K175" s="124"/>
      <c r="L175" s="124" t="str">
        <f>IFERROR(VLOOKUP(D175,DB!A:I,9,0),"")</f>
        <v/>
      </c>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33746</v>
      </c>
      <c r="E2" s="124" t="s">
        <v>39021</v>
      </c>
      <c r="F2" s="143">
        <v>45977.274814814817</v>
      </c>
      <c r="G2" s="105">
        <f t="shared" ref="G2:G11" ca="1" si="0">IFERROR(NOW()-F2,"-")</f>
        <v>3.3393287034414243E-2</v>
      </c>
      <c r="H2" s="143">
        <v>45977.269004629627</v>
      </c>
      <c r="I2" s="141" t="str">
        <f>IFERROR(VLOOKUP(D2,DB!A:F,6,0),"")</f>
        <v>SCECO</v>
      </c>
      <c r="J2" s="141" t="str">
        <f>IFERROR(VLOOKUP(D2,DB!A:G,7,0),"")</f>
        <v>Dead</v>
      </c>
      <c r="K2" s="144" t="s">
        <v>39137</v>
      </c>
      <c r="L2" s="145" t="str">
        <f>IFERROR(VLOOKUP(D2,DB!A:I,9,0),"")</f>
        <v>Latis</v>
      </c>
    </row>
    <row r="3" spans="1:16382" ht="31.5" customHeight="1">
      <c r="A3" s="140"/>
      <c r="B3" s="141" t="str">
        <f>IFERROR(VLOOKUP(D3,DB!A:K,11,0),"")</f>
        <v/>
      </c>
      <c r="C3" s="142"/>
      <c r="D3" s="141"/>
      <c r="E3" s="124"/>
      <c r="F3" s="143"/>
      <c r="G3" s="105">
        <f t="shared" ca="1" si="0"/>
        <v>45977.308208101851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45977.308208101851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45977.308208101851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45977.308208101851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45977.308208101851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45977.308208101851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45977.308208101851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45977.308208101851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45977.308208101851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45977.308208101851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45977.308208101851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45977.308208101851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45977.308208101851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45977.308208101851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45977.308208101851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45977.308208101851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45977.308208101851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45977.308208101851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45977.308208101851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45977.308208101851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45977.308208101851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45977.308208101851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45977.308208101851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45977.308208101851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45977.308208101851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45977.308208101851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45977.308208101851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45977.308208101851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45977.308208101851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45977.308208101851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45977.308208101851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45977.308208101851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45977.308208101851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45977.308208101851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45977.308208101851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45977.308208101851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45977.308208101851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45977.308208101851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45977.308208101851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45977.308208101851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45977.308208101851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45977.308208101851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45977.308208101851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45977.308208101851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45977.308208101851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45977.308208101851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45977.308208101851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45977.308208101851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45977.308208101851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45977.308208101851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45977.308208101851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45977.308208101851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45977.308208101851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45977.308208101851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45977.308208101851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45977.308208101851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45977.308208101851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45977.308208101851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45977.308208101851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45977.308208101851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45977.308208101851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45977.308208101851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45977.308208101851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45977.308208101851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45977.308208101851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45977.308208101851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45977.308208101851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45977.308208101851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45977.308208101851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45977.308208101851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45977.308208101851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45977.308208101851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45977.308208101851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45977.308208101851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45977.308208101851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45977.308208101851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45977.308208101851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45977.308208101851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45977.308208101851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45977.308208101851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45977.308208101851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45977.308208101851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45977.308208101851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45977.308208101851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45977.308208101851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45977.308208101851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45977.308208101851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45977.308208101851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45977.308208101851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45977.308208101851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45977.308208101851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45977.308208101851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45977.308208101851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45977.308208101851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45977.308208101851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45977.308208101851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45977.308208101851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45977.308208101851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45977.308208101851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45977.308208101851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45977.308208101851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45977.308208101851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45977.308208101851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45977.308208101851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45977.308208101851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45977.308208101851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45977.308208101851</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